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305" windowWidth="20730" windowHeight="5670" tabRatio="658" firstSheet="1" activeTab="6"/>
  </bookViews>
  <sheets>
    <sheet name="Physics Teachers Contact Info" sheetId="3" r:id="rId1"/>
    <sheet name="DAYs" sheetId="4" r:id="rId2"/>
    <sheet name="Schools" sheetId="5" r:id="rId3"/>
    <sheet name="Replies" sheetId="6" r:id="rId4"/>
    <sheet name="Email" sheetId="7" r:id="rId5"/>
    <sheet name="Campus Contact Information" sheetId="1" r:id="rId6"/>
    <sheet name="Visits" sheetId="8" r:id="rId7"/>
    <sheet name="Math" sheetId="2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8" l="1"/>
  <c r="D14" i="8"/>
  <c r="D20" i="8" l="1"/>
  <c r="D15" i="8" l="1"/>
  <c r="D7" i="8"/>
  <c r="D3" i="8" l="1"/>
  <c r="D4" i="8"/>
  <c r="D10" i="8" l="1"/>
  <c r="D19" i="8"/>
  <c r="D18" i="8" l="1"/>
  <c r="D16" i="8"/>
  <c r="D12" i="8"/>
  <c r="D2" i="8"/>
  <c r="D9" i="8" l="1"/>
  <c r="E22" i="8"/>
  <c r="D8" i="8"/>
  <c r="D17" i="8" l="1"/>
  <c r="D5" i="8" l="1"/>
  <c r="D22" i="8" l="1"/>
  <c r="D11" i="8"/>
  <c r="D21" i="8"/>
</calcChain>
</file>

<file path=xl/sharedStrings.xml><?xml version="1.0" encoding="utf-8"?>
<sst xmlns="http://schemas.openxmlformats.org/spreadsheetml/2006/main" count="1591" uniqueCount="518">
  <si>
    <t>Name</t>
  </si>
  <si>
    <t>High School</t>
  </si>
  <si>
    <t>District</t>
  </si>
  <si>
    <t>Address</t>
  </si>
  <si>
    <t>City,State, Zip</t>
  </si>
  <si>
    <t>District Email</t>
  </si>
  <si>
    <t>Cell Phone</t>
  </si>
  <si>
    <t>School Phone</t>
  </si>
  <si>
    <t>Celina Barrera-Scott</t>
  </si>
  <si>
    <t>Veterans Memorial High School</t>
  </si>
  <si>
    <t>Brownsville ISD</t>
  </si>
  <si>
    <t>4550 U.S. Military Hwy 281</t>
  </si>
  <si>
    <t>Brownsville, TX  78520</t>
  </si>
  <si>
    <t>cbarrera-scott@bisd.us</t>
  </si>
  <si>
    <t>956-433-7101</t>
  </si>
  <si>
    <t>956-574-5931</t>
  </si>
  <si>
    <t>Ceci Hobbs</t>
  </si>
  <si>
    <t>chobbs@bisd.us</t>
  </si>
  <si>
    <t>956-543-1908</t>
  </si>
  <si>
    <t>956-574-5621</t>
  </si>
  <si>
    <t>Brenda Hernandez</t>
  </si>
  <si>
    <t>Donna High School</t>
  </si>
  <si>
    <t>Donna ISD</t>
  </si>
  <si>
    <t>1/4 Mile Eastwood Avenue</t>
  </si>
  <si>
    <t>Donna, TX  78537</t>
  </si>
  <si>
    <t>BHERNANDEZ@donnaisd.net</t>
  </si>
  <si>
    <t>956-460-0402</t>
  </si>
  <si>
    <t>956-464-6003</t>
  </si>
  <si>
    <t>Monica Ramirez</t>
  </si>
  <si>
    <t>moramirez@donnaisd.net</t>
  </si>
  <si>
    <t>956-929-2962</t>
  </si>
  <si>
    <t>Ericka Benavides</t>
  </si>
  <si>
    <t>Donna North High School</t>
  </si>
  <si>
    <t>7250 North Val Verde Rd</t>
  </si>
  <si>
    <t>ebenavides@donnaisd.net</t>
  </si>
  <si>
    <t>956-735-0753</t>
  </si>
  <si>
    <t>956-461-7636</t>
  </si>
  <si>
    <t>Angelica Gomez</t>
  </si>
  <si>
    <t>angomez@donnaisd.net</t>
  </si>
  <si>
    <t>956-472-5139</t>
  </si>
  <si>
    <t>Sandra Garza</t>
  </si>
  <si>
    <t>Edinburg North High School</t>
  </si>
  <si>
    <t>Edinburg CISD</t>
  </si>
  <si>
    <t>3101 N. Closner Blvd.</t>
  </si>
  <si>
    <t>Edinburg, TX  78541</t>
  </si>
  <si>
    <t>s.garza@ecisd.us</t>
  </si>
  <si>
    <t>956-289-0665</t>
  </si>
  <si>
    <t>956-289-2500</t>
  </si>
  <si>
    <t>Karla De Luna</t>
  </si>
  <si>
    <t>kar.salinas@ecisd.us</t>
  </si>
  <si>
    <t>956-522-4953</t>
  </si>
  <si>
    <t>Lupita Tijerina</t>
  </si>
  <si>
    <t>Edcouch-Elsa High School</t>
  </si>
  <si>
    <t>Edcouch-Elsa ISD</t>
  </si>
  <si>
    <t xml:space="preserve">P.O. Box 127 </t>
  </si>
  <si>
    <t>Edcouch, TX  78538</t>
  </si>
  <si>
    <t>Ltijerina@eeisd.org</t>
  </si>
  <si>
    <t>956-393-9983</t>
  </si>
  <si>
    <t xml:space="preserve"> 956-262-4731</t>
  </si>
  <si>
    <t>Sylvia Vargas</t>
  </si>
  <si>
    <t>Hidalgo Early College High School</t>
  </si>
  <si>
    <t>Hidalgo ISD</t>
  </si>
  <si>
    <t xml:space="preserve">910 E Pirate Dr. </t>
  </si>
  <si>
    <t>Hidalgo, TX  78557</t>
  </si>
  <si>
    <t>SyVargas@hidalgo-isd.org</t>
  </si>
  <si>
    <t>956-655-0393</t>
  </si>
  <si>
    <t>956-843-4300</t>
  </si>
  <si>
    <t>Ida Prado</t>
  </si>
  <si>
    <t>La Feria High School</t>
  </si>
  <si>
    <t>La Feria ISD</t>
  </si>
  <si>
    <t>901 North Canal Street</t>
  </si>
  <si>
    <t>La Feria, TX   78559</t>
  </si>
  <si>
    <t>ida.prado@laferiaisd.org</t>
  </si>
  <si>
    <t>956-564-9421</t>
  </si>
  <si>
    <t>956-797-8370</t>
  </si>
  <si>
    <t>La Villa High School</t>
  </si>
  <si>
    <t>La Villa ISD</t>
  </si>
  <si>
    <t>Joanna Gomez</t>
  </si>
  <si>
    <t>Lasara High School</t>
  </si>
  <si>
    <t>Lasara ISD</t>
  </si>
  <si>
    <t>11932 Jones St</t>
  </si>
  <si>
    <t>Lasara, TX  78561</t>
  </si>
  <si>
    <t>jgomez@lasaraisd.net</t>
  </si>
  <si>
    <t xml:space="preserve">956-642-7112 </t>
  </si>
  <si>
    <t>956-642-8466</t>
  </si>
  <si>
    <t>Alex Lupercio</t>
  </si>
  <si>
    <t>Lyford High School</t>
  </si>
  <si>
    <t>Lyford CISD</t>
  </si>
  <si>
    <t>PO Drawer 220</t>
  </si>
  <si>
    <t>Lyford, TX 78569</t>
  </si>
  <si>
    <t>alexandria.lupercio@lyfordcisd.net</t>
  </si>
  <si>
    <t>956-536-9141</t>
  </si>
  <si>
    <t>956-347-3909</t>
  </si>
  <si>
    <t>Noelia Flores</t>
  </si>
  <si>
    <t>Mercedes High School</t>
  </si>
  <si>
    <t>Mercedes ISD</t>
  </si>
  <si>
    <t>1200 S. Florida</t>
  </si>
  <si>
    <t>Mercedes, TX 78570</t>
  </si>
  <si>
    <t>noelia.flores@misdtx.net</t>
  </si>
  <si>
    <t>956-778-7189</t>
  </si>
  <si>
    <t>956-514-2100</t>
  </si>
  <si>
    <t>Angela Delamar</t>
  </si>
  <si>
    <t>Port Isabel High School</t>
  </si>
  <si>
    <t>Point Isabel ISD</t>
  </si>
  <si>
    <t>18001 HWY 100</t>
  </si>
  <si>
    <t>Port Isabel, TX 78578</t>
  </si>
  <si>
    <t>adelamar@pi-isd.net</t>
  </si>
  <si>
    <t>956-433-9984</t>
  </si>
  <si>
    <t>956-943-0030</t>
  </si>
  <si>
    <t>PSJA ISD</t>
  </si>
  <si>
    <t>Catherine Molina</t>
  </si>
  <si>
    <t>PSJA North High School</t>
  </si>
  <si>
    <t>500 E. Nolana Loop</t>
  </si>
  <si>
    <t>Pharr, TX  78577</t>
  </si>
  <si>
    <t>catherine.molina@psjaisd.us</t>
  </si>
  <si>
    <t>956-325-3811</t>
  </si>
  <si>
    <t>956-354-2360</t>
  </si>
  <si>
    <t>Ruben Guizar</t>
  </si>
  <si>
    <t>ruben.guizar@psjaisd.us</t>
  </si>
  <si>
    <t>361-455-8660</t>
  </si>
  <si>
    <t>Mary Lou Garcia</t>
  </si>
  <si>
    <t>Grulla High School</t>
  </si>
  <si>
    <t>Rio Grande City CISD</t>
  </si>
  <si>
    <t>6884 East Hwy 83</t>
  </si>
  <si>
    <t>Rio Grande City, TX 78582</t>
  </si>
  <si>
    <t>MLGarciagms@yahoo.com</t>
  </si>
  <si>
    <t>956-735-2511</t>
  </si>
  <si>
    <t>956-487-7278</t>
  </si>
  <si>
    <t>Geneva Bermudez</t>
  </si>
  <si>
    <t>Rio Grande City High School</t>
  </si>
  <si>
    <t>144 FM 3167</t>
  </si>
  <si>
    <t>Rio Grande City, TX  78582</t>
  </si>
  <si>
    <t>geneva_bermudez@yahoo.com</t>
  </si>
  <si>
    <t>956-844-1490</t>
  </si>
  <si>
    <t>956-488-6000</t>
  </si>
  <si>
    <t>Maribel Montemayor</t>
  </si>
  <si>
    <t>u2bubbles2000@yahoo.com</t>
  </si>
  <si>
    <t>956-225-9259</t>
  </si>
  <si>
    <t>Pete Zuniga</t>
  </si>
  <si>
    <t>Rio Hondo High School</t>
  </si>
  <si>
    <t>Rio Hondo ISD</t>
  </si>
  <si>
    <t>215 West Colorado Street</t>
  </si>
  <si>
    <t>Rio Hondo, TX 78583</t>
  </si>
  <si>
    <t>pzuniga@rhisd.net</t>
  </si>
  <si>
    <t>956-970-0595</t>
  </si>
  <si>
    <t>956-748-1200</t>
  </si>
  <si>
    <t>Lupita Cantu</t>
  </si>
  <si>
    <t>Roma High School</t>
  </si>
  <si>
    <t>Roma ISD</t>
  </si>
  <si>
    <t>P.O. Box 187</t>
  </si>
  <si>
    <t>Roma, TX 78584</t>
  </si>
  <si>
    <t>lcantu@romaisd.com</t>
  </si>
  <si>
    <t>956-500-1813</t>
  </si>
  <si>
    <t>956-849-1333</t>
  </si>
  <si>
    <t>Ida Garcia</t>
  </si>
  <si>
    <t xml:space="preserve">San Benito High School </t>
  </si>
  <si>
    <t>San Benito CISD</t>
  </si>
  <si>
    <t>2115 N. Williams Rd.</t>
  </si>
  <si>
    <t>San Benito, TX 78586</t>
  </si>
  <si>
    <t>igarcia@sbcisd.net</t>
  </si>
  <si>
    <t>956-241-9063</t>
  </si>
  <si>
    <t>956-361-6500</t>
  </si>
  <si>
    <t>Patty Sandoval</t>
  </si>
  <si>
    <t>psandoval@sbcisd.net</t>
  </si>
  <si>
    <t>956-456-2502</t>
  </si>
  <si>
    <t>Christina Ochoa</t>
  </si>
  <si>
    <t>Santa Rosa High School</t>
  </si>
  <si>
    <t>Santa Rosa ISD</t>
  </si>
  <si>
    <t>P.O. Box 368</t>
  </si>
  <si>
    <t xml:space="preserve">Santa Rosa, TX  </t>
  </si>
  <si>
    <t>cochoa@srtx.org</t>
  </si>
  <si>
    <t>956-636-9800</t>
  </si>
  <si>
    <t>Ricardo A. Guardiola</t>
  </si>
  <si>
    <t>Lyndon B. Johnson High School</t>
  </si>
  <si>
    <t>United ISD</t>
  </si>
  <si>
    <t>5626 Cielito Lindo Blvd.</t>
  </si>
  <si>
    <t>Laredo, TX 78046</t>
  </si>
  <si>
    <t>ricgua@uisd.net</t>
  </si>
  <si>
    <t>956-337-1357</t>
  </si>
  <si>
    <t>956-473-5398</t>
  </si>
  <si>
    <t>Lidia Rivas</t>
  </si>
  <si>
    <t>Lrivas@unitedisd.org</t>
  </si>
  <si>
    <t>956-337-2962</t>
  </si>
  <si>
    <t>956-473-5100</t>
  </si>
  <si>
    <t>Adriana Cantu</t>
  </si>
  <si>
    <t>Weslaco High School</t>
  </si>
  <si>
    <t>Weslaco ISD</t>
  </si>
  <si>
    <t>1005 W. Pike</t>
  </si>
  <si>
    <t>Weslaco, TX 78596</t>
  </si>
  <si>
    <t>adcantu@wisd.us</t>
  </si>
  <si>
    <t>956-376-8426</t>
  </si>
  <si>
    <t>956-969-6500</t>
  </si>
  <si>
    <t>Christina Rodriguez</t>
  </si>
  <si>
    <t>crodriguez@wisd.us</t>
  </si>
  <si>
    <t>956532-8896</t>
  </si>
  <si>
    <t>956-969-6679</t>
  </si>
  <si>
    <t>Zapata High School</t>
  </si>
  <si>
    <t>Zapata County ISD</t>
  </si>
  <si>
    <t>School</t>
  </si>
  <si>
    <t xml:space="preserve">Name </t>
  </si>
  <si>
    <t>Email Address</t>
  </si>
  <si>
    <t>Adina Garcia</t>
  </si>
  <si>
    <t>agarcia@bisd.us</t>
  </si>
  <si>
    <t>Alfonso Gonzalez</t>
  </si>
  <si>
    <t>ajrgonzalez@bisd.us</t>
  </si>
  <si>
    <t>New User</t>
  </si>
  <si>
    <t>Frank Ortiz</t>
  </si>
  <si>
    <t>foortiz@bisd.us</t>
  </si>
  <si>
    <t>Current User</t>
  </si>
  <si>
    <t>Esmeralda Urbano</t>
  </si>
  <si>
    <t>emurbano@bisd.us</t>
  </si>
  <si>
    <t>Hidalgo High School</t>
  </si>
  <si>
    <t>Veterans Memorial HS</t>
  </si>
  <si>
    <t>Griselda Arismendez</t>
  </si>
  <si>
    <t>grisaris77@yahoo.com</t>
  </si>
  <si>
    <t>Yasmine Gutierrez</t>
  </si>
  <si>
    <t>yagutierrez@hidalgo-isd.org</t>
  </si>
  <si>
    <t>Antonio Frias</t>
  </si>
  <si>
    <t>anfrias@hidalgo-isd.org</t>
  </si>
  <si>
    <t>Emilio Giovanni Mendez</t>
  </si>
  <si>
    <t>emigiomen@yahoo.com</t>
  </si>
  <si>
    <t>Lynn Margaret Vela</t>
  </si>
  <si>
    <t>lynn.vela@sbcglobal.net</t>
  </si>
  <si>
    <t>Advanced User</t>
  </si>
  <si>
    <t>Josefa Castillon-Aguilar</t>
  </si>
  <si>
    <t>josefa.aquilar@laferiaisd.org</t>
  </si>
  <si>
    <t>Sofia Quiroga</t>
  </si>
  <si>
    <t>sofia.quiroga@laferiaisd.org</t>
  </si>
  <si>
    <t>Jonathan Kidd</t>
  </si>
  <si>
    <t>jonathan@tropicalpatios.com</t>
  </si>
  <si>
    <t>Edmund Cruz</t>
  </si>
  <si>
    <t>ecruz@lavillaisd.org</t>
  </si>
  <si>
    <t>Raquel Poja</t>
  </si>
  <si>
    <t>raquel.poja@psjaisd.us</t>
  </si>
  <si>
    <t>Veronica Garza</t>
  </si>
  <si>
    <t>vg415ac@hotmail.com</t>
  </si>
  <si>
    <t>Rodger Irish</t>
  </si>
  <si>
    <t>rodgerirish@gmail.com</t>
  </si>
  <si>
    <t>Julio Guerra</t>
  </si>
  <si>
    <t>guerra.julio_7@yahoo.com</t>
  </si>
  <si>
    <t>Jesus De La O</t>
  </si>
  <si>
    <t>jmdelao@romaisd.com</t>
  </si>
  <si>
    <t>Edward Gonzalez</t>
  </si>
  <si>
    <t>edwardaligonzalez@yahoo.com</t>
  </si>
  <si>
    <t>Sergio Hinojosa</t>
  </si>
  <si>
    <t>shinojosa3@romaisd.com</t>
  </si>
  <si>
    <t>Juan Narvaez</t>
  </si>
  <si>
    <t>jnarvaez@romaisd.com</t>
  </si>
  <si>
    <t xml:space="preserve">Jesus Saenz Jr. </t>
  </si>
  <si>
    <t>jsaenz3@romaisd.com</t>
  </si>
  <si>
    <t>Jerri Pineda</t>
  </si>
  <si>
    <t>jpineda74@gmail.com</t>
  </si>
  <si>
    <t>Charles Zeissel</t>
  </si>
  <si>
    <t>czeissel@srtx.org</t>
  </si>
  <si>
    <t>Ricardo Gallegos</t>
  </si>
  <si>
    <t>rgallegos@zcisd.org</t>
  </si>
  <si>
    <t>Raquel Gonzalez</t>
  </si>
  <si>
    <t>rgonzalez1@zcisd.org</t>
  </si>
  <si>
    <t>Nancy Garza</t>
  </si>
  <si>
    <t>ngarza@zcisd.org</t>
  </si>
  <si>
    <t>San Benito High School</t>
  </si>
  <si>
    <t>Sonia Olivares</t>
  </si>
  <si>
    <t>smascorro@sbcisd.net</t>
  </si>
  <si>
    <t>Alejandra Trevino</t>
  </si>
  <si>
    <t>atrevino@sbcisd.net</t>
  </si>
  <si>
    <t>ESC 1 GEAR Up Algebra 2/Pre-Calculus Coaching Support</t>
  </si>
  <si>
    <t>ESC 1 GEAR Up Physics Coaching Support</t>
  </si>
  <si>
    <t>Alan Hendrick</t>
  </si>
  <si>
    <t>ahendrick@bisd.us</t>
  </si>
  <si>
    <t>Rosa Gonzalez</t>
  </si>
  <si>
    <t>rgedu1@sbcglobal.net</t>
  </si>
  <si>
    <t>Lydia Martinez</t>
  </si>
  <si>
    <t>lymartinez@eeisd.org</t>
  </si>
  <si>
    <t xml:space="preserve">Edinburg CISD </t>
  </si>
  <si>
    <t>Hidaldo ISD</t>
  </si>
  <si>
    <t>Eloisa Torres</t>
  </si>
  <si>
    <t>elo013@yahoo.com</t>
  </si>
  <si>
    <t>Lasara Isd</t>
  </si>
  <si>
    <t>Robert Peynado</t>
  </si>
  <si>
    <t>rpeynado@lasaraisd.net</t>
  </si>
  <si>
    <t>Keri Phipps</t>
  </si>
  <si>
    <t>keri.phipps@gmail.com</t>
  </si>
  <si>
    <t>Laura Decanini</t>
  </si>
  <si>
    <t>ldecanini@lavillaisd.org</t>
  </si>
  <si>
    <t>Roxana Orellana</t>
  </si>
  <si>
    <t>rgo5@cornell.edu</t>
  </si>
  <si>
    <t>Yesenia Cuellar</t>
  </si>
  <si>
    <t>yesenia.cuellar@psjaisd.us</t>
  </si>
  <si>
    <t>Yoysy Huerta</t>
  </si>
  <si>
    <t>yhuerta@pi-isd.net</t>
  </si>
  <si>
    <t>Efren Rodriguez</t>
  </si>
  <si>
    <t>efrenrodriguez@pi-isd.net</t>
  </si>
  <si>
    <t>Bianca Garcia</t>
  </si>
  <si>
    <t>Clorandy Taborda</t>
  </si>
  <si>
    <t>clorandy_taborda@yahoo.com</t>
  </si>
  <si>
    <t>Evelyn Rios</t>
  </si>
  <si>
    <t>evelyn87dmx@hotmail.com</t>
  </si>
  <si>
    <t>Christopher Brotzman-Gonzalez</t>
  </si>
  <si>
    <t>Jorge Pedraza</t>
  </si>
  <si>
    <t>jpedraza@romaisd.com</t>
  </si>
  <si>
    <t>Clara Salinas</t>
  </si>
  <si>
    <t>cbuenavente@rgv.rr.com</t>
  </si>
  <si>
    <t>Ricardo Ramirez</t>
  </si>
  <si>
    <t>riramirez@sbcisd.net</t>
  </si>
  <si>
    <t>William Brown</t>
  </si>
  <si>
    <t>will.brown.hc@gmail.com</t>
  </si>
  <si>
    <t>mclark@sbcisd.net</t>
  </si>
  <si>
    <t>Michelle Clark</t>
  </si>
  <si>
    <t>Guadalupe Hernandez</t>
  </si>
  <si>
    <t>gmhernandez@sbcisd.net</t>
  </si>
  <si>
    <t>Erick Vallarino</t>
  </si>
  <si>
    <t>evallarino@sbcisd.net</t>
  </si>
  <si>
    <t>John Merino</t>
  </si>
  <si>
    <t>jmerino@srtx.org</t>
  </si>
  <si>
    <t>United ISD (Laredo)</t>
  </si>
  <si>
    <t>Agustin Elizondo</t>
  </si>
  <si>
    <t>aelizo34@uisd.net</t>
  </si>
  <si>
    <t>Adriana Falcon</t>
  </si>
  <si>
    <t>adrfal@uisd.net</t>
  </si>
  <si>
    <t>Suzette Varon</t>
  </si>
  <si>
    <t>svaron@uisd.net</t>
  </si>
  <si>
    <t>Errek Saenz</t>
  </si>
  <si>
    <t>emsaenz@wisd.us</t>
  </si>
  <si>
    <t>X</t>
  </si>
  <si>
    <t xml:space="preserve">Brownsville Veterans Memorial HS </t>
  </si>
  <si>
    <t>Donna HS</t>
  </si>
  <si>
    <t>Donna North HS</t>
  </si>
  <si>
    <t>Edcouch-Elsa HS</t>
  </si>
  <si>
    <t>Edinburg North HS</t>
  </si>
  <si>
    <t>La Feria HS</t>
  </si>
  <si>
    <t>Lasara HS</t>
  </si>
  <si>
    <t>LBJ HS (Laredo United ISD)</t>
  </si>
  <si>
    <t>Lyford HS</t>
  </si>
  <si>
    <t>Mercedes HS</t>
  </si>
  <si>
    <t>Port Isabel HS</t>
  </si>
  <si>
    <t>PSJA North HS</t>
  </si>
  <si>
    <t> X</t>
  </si>
  <si>
    <t>Rio CISD - Grulla HS</t>
  </si>
  <si>
    <t>Rio CISD - Rio Grande City HS</t>
  </si>
  <si>
    <t>Rio Hondo HS</t>
  </si>
  <si>
    <t>Roma HS</t>
  </si>
  <si>
    <t>San Benito HS</t>
  </si>
  <si>
    <t>Santa Rosa HS</t>
  </si>
  <si>
    <t>Weslaco HS</t>
  </si>
  <si>
    <t xml:space="preserve">Veterans Memorial HS – Brownsville ISD  (2 days) </t>
  </si>
  <si>
    <t xml:space="preserve">Donna HS – Donna ISD  (2 days) </t>
  </si>
  <si>
    <t xml:space="preserve">Donna North HS – Donna ISD (2 days) </t>
  </si>
  <si>
    <t xml:space="preserve">Edcouch-Elsa HS – Edcouch-Elsa ISD  (2 days) </t>
  </si>
  <si>
    <t xml:space="preserve">Edinburg North HS – Edinburg CISD  (2 days) </t>
  </si>
  <si>
    <t xml:space="preserve">Hidalgo HS – Hidalgo ISD  (2 days) </t>
  </si>
  <si>
    <t xml:space="preserve">La Feria HS – La Feria ISD  (2 days) </t>
  </si>
  <si>
    <t xml:space="preserve">Lasara HS – Lasara ISD (2 days) </t>
  </si>
  <si>
    <t xml:space="preserve">Lyndon B. Johnson HS – United ISD (Laredo) (2 days) </t>
  </si>
  <si>
    <t xml:space="preserve">Lyford HS – Lyford ISD (2 days) </t>
  </si>
  <si>
    <t xml:space="preserve">Mercedes HS – Mercedes ISD (2 days) </t>
  </si>
  <si>
    <t xml:space="preserve">Port Isabel HS – Point Isabel CISD (2 days) </t>
  </si>
  <si>
    <t xml:space="preserve">PSJA North HS – Pharr-San Juan-Alamo ISD (2 days) </t>
  </si>
  <si>
    <t xml:space="preserve">Grulla HS – Rio Grande City CISD (2 days) </t>
  </si>
  <si>
    <t xml:space="preserve">Rio Grande City HS – Rio Grande City CISD (2 days) </t>
  </si>
  <si>
    <t xml:space="preserve">Rio Hondo HS – Rio Hondo ISD (2 days) </t>
  </si>
  <si>
    <t xml:space="preserve">Roma HS – Roma ISD (2 days) </t>
  </si>
  <si>
    <t xml:space="preserve">San Benito HS – San Benito CISD (2 days) </t>
  </si>
  <si>
    <t xml:space="preserve">Santa Rosa HS – Santa Rosa ISD (2 days) </t>
  </si>
  <si>
    <t xml:space="preserve">Weslaco HS – Weslaco ISD (2 days) </t>
  </si>
  <si>
    <t>20 schools = 40 days</t>
  </si>
  <si>
    <t>Teacher</t>
  </si>
  <si>
    <t>eMail</t>
  </si>
  <si>
    <t>1st Reply</t>
  </si>
  <si>
    <t>No Teacher</t>
  </si>
  <si>
    <t>Oct 27th?</t>
  </si>
  <si>
    <t>Yes - Has equipment</t>
  </si>
  <si>
    <t>Yes - has equipment</t>
  </si>
  <si>
    <t>Yes - Has eq, but not engraved</t>
  </si>
  <si>
    <t>Eq there, but not labeled</t>
  </si>
  <si>
    <t>No Reply</t>
  </si>
  <si>
    <t>2nd email</t>
  </si>
  <si>
    <t>v</t>
  </si>
  <si>
    <t>Replied - just got eq</t>
  </si>
  <si>
    <t>math as well</t>
  </si>
  <si>
    <t>Sandra Sanchez</t>
  </si>
  <si>
    <t>ssanchez1@bisd.us</t>
  </si>
  <si>
    <t>No training?</t>
  </si>
  <si>
    <t>Did the training?</t>
  </si>
  <si>
    <t>Waiting for dates</t>
  </si>
  <si>
    <t>Replied, order completed 10-16</t>
  </si>
  <si>
    <t>Bad Address - fixed</t>
  </si>
  <si>
    <t>bianca.gracia@psjaisd.us</t>
  </si>
  <si>
    <t>Maybe materials, maybe Oct</t>
  </si>
  <si>
    <t>Yes on EQ, checking on 1st week of Nov</t>
  </si>
  <si>
    <t>sent 2nd notice</t>
  </si>
  <si>
    <t>Oct 29th</t>
  </si>
  <si>
    <t>Nov 5th?</t>
  </si>
  <si>
    <t>Yes, Oct 30</t>
  </si>
  <si>
    <t>has Navigator - needs set up?</t>
  </si>
  <si>
    <t>Oct 28th</t>
  </si>
  <si>
    <t>Oct. 29</t>
  </si>
  <si>
    <t>Oct. 27</t>
  </si>
  <si>
    <t>Oct. 30</t>
  </si>
  <si>
    <t>Nov. 4</t>
  </si>
  <si>
    <t>cgonzales@mail.riohondoisd.net</t>
  </si>
  <si>
    <t>Got a good address and reply</t>
  </si>
  <si>
    <t>EQ?</t>
  </si>
  <si>
    <t>replied by GU person</t>
  </si>
  <si>
    <t>Lisa Gonzale</t>
  </si>
  <si>
    <t>Got name, yes on EQ</t>
  </si>
  <si>
    <t>lisagonzalez23@yahoo.com</t>
  </si>
  <si>
    <t>not teaching physics</t>
  </si>
  <si>
    <t>Yes EQ</t>
  </si>
  <si>
    <t>Some EQ</t>
  </si>
  <si>
    <t>Yes - Has equipment - missing ezlinks</t>
  </si>
  <si>
    <t>Nov 13</t>
  </si>
  <si>
    <t>on leave until Dec</t>
  </si>
  <si>
    <t>Nov 11</t>
  </si>
  <si>
    <t>Daniel Miles</t>
  </si>
  <si>
    <t>Week of Dec 7?</t>
  </si>
  <si>
    <t>November 12th</t>
  </si>
  <si>
    <t>DaMiles@hidalgo-isd.org</t>
  </si>
  <si>
    <t>cgutierrez@esc1.net</t>
  </si>
  <si>
    <t>klmckinney@esc1.net</t>
  </si>
  <si>
    <t>mgonzalez1@ti.com</t>
  </si>
  <si>
    <t>Oct. 28 and Dec. 7 or 8</t>
  </si>
  <si>
    <t>November 10</t>
  </si>
  <si>
    <t>November 3</t>
  </si>
  <si>
    <t>November 11th  pm</t>
  </si>
  <si>
    <t>William Roach</t>
  </si>
  <si>
    <t>wroach@pi-isd.net</t>
  </si>
  <si>
    <t>Jason West</t>
  </si>
  <si>
    <t>jwest@pi-isd.net</t>
  </si>
  <si>
    <t>Debra Wilson</t>
  </si>
  <si>
    <t>dwilson@pi-isd.net</t>
  </si>
  <si>
    <t>Adrian Benavidez</t>
  </si>
  <si>
    <t>ad.benavides@ecisd.us</t>
  </si>
  <si>
    <t>Finished 11/2/15</t>
  </si>
  <si>
    <t>November 13 - AM Early</t>
  </si>
  <si>
    <t>December 7th - PM</t>
  </si>
  <si>
    <t>micastillo@eeisd.org</t>
  </si>
  <si>
    <t>Miguel Castillo</t>
  </si>
  <si>
    <t>mbelmontes@romaisd.com</t>
  </si>
  <si>
    <t xml:space="preserve">Marissa Belmontes </t>
  </si>
  <si>
    <t>Armando Salazar</t>
  </si>
  <si>
    <t>asalazar1@uisd.net</t>
  </si>
  <si>
    <t>Patricia Masso</t>
  </si>
  <si>
    <t>patricia.masso@misdtx.net</t>
  </si>
  <si>
    <t>Berry Nall</t>
  </si>
  <si>
    <t>Melissa Gutierrez</t>
  </si>
  <si>
    <t>DAY 1</t>
  </si>
  <si>
    <t>DAY 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</si>
  <si>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</si>
  <si>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</si>
  <si>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</si>
  <si>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</si>
  <si>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</si>
  <si>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</si>
  <si>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</si>
  <si>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</si>
  <si>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</si>
  <si>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</si>
  <si>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</si>
  <si>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</si>
  <si>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Done</t>
  </si>
  <si>
    <t>rpratt001@rgccisd.org</t>
  </si>
  <si>
    <t>Ronald Pratt</t>
  </si>
  <si>
    <t>mgutierrez4@romaisd.com</t>
  </si>
  <si>
    <t>bnall@romaisd.com</t>
  </si>
  <si>
    <t>Roxanna Gaona</t>
  </si>
  <si>
    <t>rgaona03@uisd.net</t>
  </si>
  <si>
    <t>jvela@eeisd.org</t>
  </si>
  <si>
    <t>Jose Vela</t>
  </si>
  <si>
    <t>Santa Rosa, TX 78593</t>
  </si>
  <si>
    <t>102 North Main Street</t>
  </si>
  <si>
    <t>Alberto Velasquez</t>
  </si>
  <si>
    <t>avelazquez@eeisd.org</t>
  </si>
  <si>
    <t>JOANNA Y. ZUNIGA</t>
  </si>
  <si>
    <t xml:space="preserve"> JY.ZUNIGA@donnaisd.net</t>
  </si>
  <si>
    <t>JOSHUA D. HILTON</t>
  </si>
  <si>
    <t>JHILTON@donnaisd.net</t>
  </si>
  <si>
    <t>JESUS RODRIGUEZ</t>
  </si>
  <si>
    <t>JESUSRODRIGUEZ@donnaisd.net</t>
  </si>
  <si>
    <t>Martha Moore</t>
  </si>
  <si>
    <t>martha.moore@lyfordcisd.net</t>
  </si>
  <si>
    <t>Keri.Phipps@laferiaisd.org</t>
  </si>
  <si>
    <t>pathfinder</t>
  </si>
  <si>
    <t>principal</t>
  </si>
  <si>
    <t>WBrown@sbcisd.net</t>
  </si>
  <si>
    <t>Lisa Gonzalez</t>
  </si>
  <si>
    <t>adelamar@esc1.net</t>
  </si>
  <si>
    <t xml:space="preserve">  </t>
  </si>
  <si>
    <t>REGARCIA@donnaisd.net</t>
  </si>
  <si>
    <t>PATRICIAHUGHES@donnaisd.net</t>
  </si>
  <si>
    <t xml:space="preserve"> MERCED.SALINAS@donnaisd.net</t>
  </si>
  <si>
    <t>Leslie Morales</t>
  </si>
  <si>
    <t xml:space="preserve"> LEMORALES@donnaisd.net</t>
  </si>
  <si>
    <t>Rey Garcia</t>
  </si>
  <si>
    <t>Patricia Hughes</t>
  </si>
  <si>
    <t>Merced Salinas</t>
  </si>
  <si>
    <t>S13</t>
  </si>
  <si>
    <t>S14</t>
  </si>
  <si>
    <t>S15</t>
  </si>
  <si>
    <t>S16</t>
  </si>
  <si>
    <t>S17</t>
  </si>
  <si>
    <t>S18</t>
  </si>
  <si>
    <t>Finished 1/22/16</t>
  </si>
  <si>
    <t>Finished 12/7/15</t>
  </si>
  <si>
    <t>All Physics</t>
  </si>
  <si>
    <t>S19</t>
  </si>
  <si>
    <t>Dr. Sylvia Atkinson</t>
  </si>
  <si>
    <t>spa@rhisd.net</t>
  </si>
  <si>
    <t>Hours</t>
  </si>
  <si>
    <t>Joel Wood</t>
  </si>
  <si>
    <t>jwood@sbcisd.net</t>
  </si>
  <si>
    <t>Dean of Inst</t>
  </si>
  <si>
    <t>Guzman</t>
  </si>
  <si>
    <t>Sessions</t>
  </si>
  <si>
    <t>Days</t>
  </si>
  <si>
    <t>S20</t>
  </si>
  <si>
    <t>S21</t>
  </si>
  <si>
    <t>S22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</si>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</sst>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Border="1"/>
    <xf numFmtId="0" fontId="2" fillId="0" borderId="1" xfId="0" applyFont="1" applyFill="1" applyBorder="1" applyAlignment="1">
      <alignment horizontal="left" vertical="top"/>
    </xf>
    <xf numFmtId="0" fontId="4" fillId="0" borderId="1" xfId="1" applyFont="1" applyBorder="1" applyAlignment="1" applyProtection="1"/>
    <xf numFmtId="0" fontId="2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3" fillId="0" borderId="1" xfId="1" applyBorder="1" applyAlignment="1" applyProtection="1"/>
    <xf numFmtId="0" fontId="6" fillId="0" borderId="1" xfId="0" applyFont="1" applyBorder="1" applyAlignment="1">
      <alignment horizontal="center"/>
    </xf>
    <xf numFmtId="0" fontId="3" fillId="0" borderId="1" xfId="1" applyFill="1" applyBorder="1" applyAlignment="1" applyProtection="1"/>
    <xf numFmtId="0" fontId="0" fillId="0" borderId="1" xfId="0" applyBorder="1"/>
    <xf numFmtId="0" fontId="3" fillId="0" borderId="0" xfId="1" applyAlignment="1" applyProtection="1"/>
    <xf numFmtId="0" fontId="7" fillId="0" borderId="1" xfId="0" applyFont="1" applyBorder="1" applyAlignment="1">
      <alignment horizontal="left" vertical="top"/>
    </xf>
    <xf numFmtId="0" fontId="8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9" fillId="2" borderId="1" xfId="0" applyFont="1" applyFill="1" applyBorder="1"/>
    <xf numFmtId="0" fontId="0" fillId="2" borderId="1" xfId="0" applyFill="1" applyBorder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1" xfId="0" applyFill="1" applyBorder="1"/>
    <xf numFmtId="0" fontId="3" fillId="3" borderId="1" xfId="1" applyFill="1" applyBorder="1" applyAlignment="1" applyProtection="1"/>
    <xf numFmtId="0" fontId="0" fillId="0" borderId="4" xfId="0" applyBorder="1" applyAlignment="1">
      <alignment horizontal="left" vertical="center"/>
    </xf>
    <xf numFmtId="0" fontId="0" fillId="0" borderId="2" xfId="0" applyBorder="1"/>
    <xf numFmtId="0" fontId="3" fillId="0" borderId="0" xfId="1" applyBorder="1" applyAlignment="1" applyProtection="1"/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3" fillId="0" borderId="0" xfId="1" applyNumberFormat="1" applyBorder="1" applyAlignment="1" applyProtection="1">
      <alignment horizontal="left"/>
    </xf>
    <xf numFmtId="49" fontId="3" fillId="0" borderId="0" xfId="1" applyNumberFormat="1" applyFill="1" applyBorder="1" applyAlignment="1" applyProtection="1">
      <alignment horizontal="left"/>
    </xf>
    <xf numFmtId="49" fontId="0" fillId="0" borderId="0" xfId="0" applyNumberForma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Fill="1" applyBorder="1"/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0" xfId="1" applyFont="1" applyBorder="1" applyAlignment="1" applyProtection="1"/>
    <xf numFmtId="0" fontId="0" fillId="0" borderId="4" xfId="0" applyFont="1" applyFill="1" applyBorder="1"/>
    <xf numFmtId="0" fontId="0" fillId="0" borderId="4" xfId="0" applyBorder="1" applyAlignment="1">
      <alignment horizontal="left" vertical="center"/>
    </xf>
    <xf numFmtId="14" fontId="0" fillId="0" borderId="0" xfId="0" applyNumberFormat="1"/>
    <xf numFmtId="0" fontId="12" fillId="0" borderId="0" xfId="0" applyFont="1" applyAlignment="1">
      <alignment vertical="center"/>
    </xf>
    <xf numFmtId="0" fontId="0" fillId="0" borderId="4" xfId="0" applyFill="1" applyBorder="1"/>
    <xf numFmtId="0" fontId="0" fillId="0" borderId="3" xfId="0" applyBorder="1" applyAlignment="1">
      <alignment horizontal="left" vertical="center"/>
    </xf>
    <xf numFmtId="0" fontId="13" fillId="0" borderId="0" xfId="0" applyFont="1"/>
    <xf numFmtId="49" fontId="3" fillId="0" borderId="1" xfId="1" applyNumberFormat="1" applyBorder="1" applyAlignment="1" applyProtection="1"/>
    <xf numFmtId="49" fontId="0" fillId="0" borderId="0" xfId="0" applyNumberFormat="1"/>
    <xf numFmtId="49" fontId="3" fillId="0" borderId="1" xfId="1" applyNumberFormat="1" applyFill="1" applyBorder="1" applyAlignment="1" applyProtection="1"/>
    <xf numFmtId="0" fontId="3" fillId="0" borderId="1" xfId="1" applyNumberFormat="1" applyFill="1" applyBorder="1" applyAlignment="1" applyProtection="1">
      <protection locked="0"/>
    </xf>
    <xf numFmtId="0" fontId="0" fillId="0" borderId="0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4" xfId="0" applyFont="1" applyBorder="1" applyAlignment="1">
      <alignment horizontal="left" vertical="center"/>
    </xf>
    <xf numFmtId="0" fontId="0" fillId="0" borderId="2" xfId="0" applyFont="1" applyBorder="1"/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go5@cornell.edu" TargetMode="External"/><Relationship Id="rId13" Type="http://schemas.openxmlformats.org/officeDocument/2006/relationships/hyperlink" Target="mailto:clorandy_taborda@yahoo.com" TargetMode="External"/><Relationship Id="rId18" Type="http://schemas.openxmlformats.org/officeDocument/2006/relationships/hyperlink" Target="mailto:will.brown.hc@gmail.com" TargetMode="External"/><Relationship Id="rId26" Type="http://schemas.openxmlformats.org/officeDocument/2006/relationships/hyperlink" Target="mailto:emsaenz@wisd.us" TargetMode="External"/><Relationship Id="rId3" Type="http://schemas.openxmlformats.org/officeDocument/2006/relationships/hyperlink" Target="mailto:lymartinez@eeisd.org" TargetMode="External"/><Relationship Id="rId21" Type="http://schemas.openxmlformats.org/officeDocument/2006/relationships/hyperlink" Target="mailto:evallarino@sbcisd.net" TargetMode="External"/><Relationship Id="rId7" Type="http://schemas.openxmlformats.org/officeDocument/2006/relationships/hyperlink" Target="mailto:ldecanini@lavillaisd.org" TargetMode="External"/><Relationship Id="rId12" Type="http://schemas.openxmlformats.org/officeDocument/2006/relationships/hyperlink" Target="mailto:bianca.gracia@psjaisd.us" TargetMode="External"/><Relationship Id="rId17" Type="http://schemas.openxmlformats.org/officeDocument/2006/relationships/hyperlink" Target="mailto:riramirez@sbcisd.net" TargetMode="External"/><Relationship Id="rId25" Type="http://schemas.openxmlformats.org/officeDocument/2006/relationships/hyperlink" Target="mailto:svaron@uisd.net" TargetMode="External"/><Relationship Id="rId2" Type="http://schemas.openxmlformats.org/officeDocument/2006/relationships/hyperlink" Target="mailto:rgedu1@sbcglobal.net" TargetMode="External"/><Relationship Id="rId16" Type="http://schemas.openxmlformats.org/officeDocument/2006/relationships/hyperlink" Target="mailto:cbuenavente@rgv.rr.com" TargetMode="External"/><Relationship Id="rId20" Type="http://schemas.openxmlformats.org/officeDocument/2006/relationships/hyperlink" Target="mailto:gmhernandez@sbcisd.net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ahendrick@bisd.us" TargetMode="External"/><Relationship Id="rId6" Type="http://schemas.openxmlformats.org/officeDocument/2006/relationships/hyperlink" Target="mailto:keri.phipps@gmail.com" TargetMode="External"/><Relationship Id="rId11" Type="http://schemas.openxmlformats.org/officeDocument/2006/relationships/hyperlink" Target="mailto:efrenrodriguez@pi-isd.net" TargetMode="External"/><Relationship Id="rId24" Type="http://schemas.openxmlformats.org/officeDocument/2006/relationships/hyperlink" Target="mailto:adrfal@uisd.net" TargetMode="External"/><Relationship Id="rId5" Type="http://schemas.openxmlformats.org/officeDocument/2006/relationships/hyperlink" Target="mailto:rpeynado@lasaraisd.net" TargetMode="External"/><Relationship Id="rId15" Type="http://schemas.openxmlformats.org/officeDocument/2006/relationships/hyperlink" Target="mailto:jpedraza@romaisd.com" TargetMode="External"/><Relationship Id="rId23" Type="http://schemas.openxmlformats.org/officeDocument/2006/relationships/hyperlink" Target="mailto:aelizo34@uisd.net" TargetMode="External"/><Relationship Id="rId28" Type="http://schemas.openxmlformats.org/officeDocument/2006/relationships/hyperlink" Target="mailto:ad.benavides@ecisd.us" TargetMode="External"/><Relationship Id="rId10" Type="http://schemas.openxmlformats.org/officeDocument/2006/relationships/hyperlink" Target="mailto:yhuerta@pi-isd.net" TargetMode="External"/><Relationship Id="rId19" Type="http://schemas.openxmlformats.org/officeDocument/2006/relationships/hyperlink" Target="mailto:mclark@sbcisd.net" TargetMode="External"/><Relationship Id="rId4" Type="http://schemas.openxmlformats.org/officeDocument/2006/relationships/hyperlink" Target="mailto:elo013@yahoo.com" TargetMode="External"/><Relationship Id="rId9" Type="http://schemas.openxmlformats.org/officeDocument/2006/relationships/hyperlink" Target="mailto:yesenia.cuellar@psjaisd.us" TargetMode="External"/><Relationship Id="rId14" Type="http://schemas.openxmlformats.org/officeDocument/2006/relationships/hyperlink" Target="mailto:evelyn87dmx@hotmail.com" TargetMode="External"/><Relationship Id="rId22" Type="http://schemas.openxmlformats.org/officeDocument/2006/relationships/hyperlink" Target="mailto:jmerino@srtx.org" TargetMode="External"/><Relationship Id="rId27" Type="http://schemas.openxmlformats.org/officeDocument/2006/relationships/hyperlink" Target="mailto:DaMiles@hidalgo-isd.or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chobbs@bisd.us" TargetMode="External"/><Relationship Id="rId18" Type="http://schemas.openxmlformats.org/officeDocument/2006/relationships/hyperlink" Target="mailto:geneva_bermudez@yahoo.com" TargetMode="External"/><Relationship Id="rId26" Type="http://schemas.openxmlformats.org/officeDocument/2006/relationships/hyperlink" Target="mailto:rgo5@cornell.edu" TargetMode="External"/><Relationship Id="rId39" Type="http://schemas.openxmlformats.org/officeDocument/2006/relationships/hyperlink" Target="mailto:aelizo34@uisd.net" TargetMode="External"/><Relationship Id="rId21" Type="http://schemas.openxmlformats.org/officeDocument/2006/relationships/hyperlink" Target="mailto:rgedu1@sbcglobal.net" TargetMode="External"/><Relationship Id="rId34" Type="http://schemas.openxmlformats.org/officeDocument/2006/relationships/hyperlink" Target="mailto:cbuenavente@rgv.rr.com" TargetMode="External"/><Relationship Id="rId42" Type="http://schemas.openxmlformats.org/officeDocument/2006/relationships/hyperlink" Target="mailto:emsaenz@wisd.us" TargetMode="External"/><Relationship Id="rId47" Type="http://schemas.openxmlformats.org/officeDocument/2006/relationships/hyperlink" Target="mailto:alexandria.lupercio@lyfordcisd.net" TargetMode="External"/><Relationship Id="rId50" Type="http://schemas.openxmlformats.org/officeDocument/2006/relationships/hyperlink" Target="mailto:s.garza@ecisd.us" TargetMode="External"/><Relationship Id="rId55" Type="http://schemas.openxmlformats.org/officeDocument/2006/relationships/printerSettings" Target="../printerSettings/printerSettings2.bin"/><Relationship Id="rId7" Type="http://schemas.openxmlformats.org/officeDocument/2006/relationships/hyperlink" Target="mailto:adelamar@pi-isd.net" TargetMode="External"/><Relationship Id="rId12" Type="http://schemas.openxmlformats.org/officeDocument/2006/relationships/hyperlink" Target="mailto:BHERNANDEZ@donnaisd.net" TargetMode="External"/><Relationship Id="rId17" Type="http://schemas.openxmlformats.org/officeDocument/2006/relationships/hyperlink" Target="mailto:u2bubbles2000@yahoo.com" TargetMode="External"/><Relationship Id="rId25" Type="http://schemas.openxmlformats.org/officeDocument/2006/relationships/hyperlink" Target="mailto:keri.phipps@gmail.com" TargetMode="External"/><Relationship Id="rId33" Type="http://schemas.openxmlformats.org/officeDocument/2006/relationships/hyperlink" Target="mailto:jpedraza@romaisd.com" TargetMode="External"/><Relationship Id="rId38" Type="http://schemas.openxmlformats.org/officeDocument/2006/relationships/hyperlink" Target="mailto:jmerino@srtx.org" TargetMode="External"/><Relationship Id="rId46" Type="http://schemas.openxmlformats.org/officeDocument/2006/relationships/hyperlink" Target="mailto:angomez@donnaisd.net" TargetMode="External"/><Relationship Id="rId2" Type="http://schemas.openxmlformats.org/officeDocument/2006/relationships/hyperlink" Target="mailto:ricgua@uisd.net" TargetMode="External"/><Relationship Id="rId16" Type="http://schemas.openxmlformats.org/officeDocument/2006/relationships/hyperlink" Target="mailto:ruben.guizar@psjaisd.us" TargetMode="External"/><Relationship Id="rId20" Type="http://schemas.openxmlformats.org/officeDocument/2006/relationships/hyperlink" Target="mailto:ahendrick@bisd.us" TargetMode="External"/><Relationship Id="rId29" Type="http://schemas.openxmlformats.org/officeDocument/2006/relationships/hyperlink" Target="mailto:efrenrodriguez@pi-isd.net" TargetMode="External"/><Relationship Id="rId41" Type="http://schemas.openxmlformats.org/officeDocument/2006/relationships/hyperlink" Target="mailto:svaron@uisd.net" TargetMode="External"/><Relationship Id="rId54" Type="http://schemas.openxmlformats.org/officeDocument/2006/relationships/hyperlink" Target="mailto:martha.moore@lyfordcisd.net" TargetMode="External"/><Relationship Id="rId1" Type="http://schemas.openxmlformats.org/officeDocument/2006/relationships/hyperlink" Target="mailto:adcantu@wisd.us" TargetMode="External"/><Relationship Id="rId6" Type="http://schemas.openxmlformats.org/officeDocument/2006/relationships/hyperlink" Target="mailto:igarcia@sbcisd.net" TargetMode="External"/><Relationship Id="rId11" Type="http://schemas.openxmlformats.org/officeDocument/2006/relationships/hyperlink" Target="mailto:moramirez@donnaisd.net" TargetMode="External"/><Relationship Id="rId24" Type="http://schemas.openxmlformats.org/officeDocument/2006/relationships/hyperlink" Target="mailto:rpeynado@lasaraisd.net" TargetMode="External"/><Relationship Id="rId32" Type="http://schemas.openxmlformats.org/officeDocument/2006/relationships/hyperlink" Target="mailto:evelyn87dmx@hotmail.com" TargetMode="External"/><Relationship Id="rId37" Type="http://schemas.openxmlformats.org/officeDocument/2006/relationships/hyperlink" Target="mailto:mclark@sbcisd.net" TargetMode="External"/><Relationship Id="rId40" Type="http://schemas.openxmlformats.org/officeDocument/2006/relationships/hyperlink" Target="mailto:adrfal@uisd.net" TargetMode="External"/><Relationship Id="rId45" Type="http://schemas.openxmlformats.org/officeDocument/2006/relationships/hyperlink" Target="mailto:ebenavides@donnaisd.net" TargetMode="External"/><Relationship Id="rId53" Type="http://schemas.openxmlformats.org/officeDocument/2006/relationships/hyperlink" Target="mailto:avelazquez@eeisd.org" TargetMode="External"/><Relationship Id="rId5" Type="http://schemas.openxmlformats.org/officeDocument/2006/relationships/hyperlink" Target="mailto:cochoa@srtx.org" TargetMode="External"/><Relationship Id="rId15" Type="http://schemas.openxmlformats.org/officeDocument/2006/relationships/hyperlink" Target="mailto:catherine.molina@psjaisd.us" TargetMode="External"/><Relationship Id="rId23" Type="http://schemas.openxmlformats.org/officeDocument/2006/relationships/hyperlink" Target="mailto:elo013@yahoo.com" TargetMode="External"/><Relationship Id="rId28" Type="http://schemas.openxmlformats.org/officeDocument/2006/relationships/hyperlink" Target="mailto:yhuerta@pi-isd.net" TargetMode="External"/><Relationship Id="rId36" Type="http://schemas.openxmlformats.org/officeDocument/2006/relationships/hyperlink" Target="mailto:will.brown.hc@gmail.com" TargetMode="External"/><Relationship Id="rId49" Type="http://schemas.openxmlformats.org/officeDocument/2006/relationships/hyperlink" Target="mailto:kar.salinas@ecisd.us" TargetMode="External"/><Relationship Id="rId10" Type="http://schemas.openxmlformats.org/officeDocument/2006/relationships/hyperlink" Target="mailto:Ltijerina@eeisd.org" TargetMode="External"/><Relationship Id="rId19" Type="http://schemas.openxmlformats.org/officeDocument/2006/relationships/hyperlink" Target="mailto:psandoval@sbcisd.net" TargetMode="External"/><Relationship Id="rId31" Type="http://schemas.openxmlformats.org/officeDocument/2006/relationships/hyperlink" Target="mailto:clorandy_taborda@yahoo.com" TargetMode="External"/><Relationship Id="rId44" Type="http://schemas.openxmlformats.org/officeDocument/2006/relationships/hyperlink" Target="mailto:lcantu@romaisd.com" TargetMode="External"/><Relationship Id="rId52" Type="http://schemas.openxmlformats.org/officeDocument/2006/relationships/hyperlink" Target="mailto:ad.benavides@ecisd.us" TargetMode="External"/><Relationship Id="rId4" Type="http://schemas.openxmlformats.org/officeDocument/2006/relationships/hyperlink" Target="mailto:Lrivas@unitedisd.org" TargetMode="External"/><Relationship Id="rId9" Type="http://schemas.openxmlformats.org/officeDocument/2006/relationships/hyperlink" Target="mailto:SyVargas@hidalgo-isd.org" TargetMode="External"/><Relationship Id="rId14" Type="http://schemas.openxmlformats.org/officeDocument/2006/relationships/hyperlink" Target="mailto:cbarrera-scott@bisd.us" TargetMode="External"/><Relationship Id="rId22" Type="http://schemas.openxmlformats.org/officeDocument/2006/relationships/hyperlink" Target="mailto:lymartinez@eeisd.org" TargetMode="External"/><Relationship Id="rId27" Type="http://schemas.openxmlformats.org/officeDocument/2006/relationships/hyperlink" Target="mailto:yesenia.cuellar@psjaisd.us" TargetMode="External"/><Relationship Id="rId30" Type="http://schemas.openxmlformats.org/officeDocument/2006/relationships/hyperlink" Target="mailto:bianca.gracia@psjaisd.us" TargetMode="External"/><Relationship Id="rId35" Type="http://schemas.openxmlformats.org/officeDocument/2006/relationships/hyperlink" Target="mailto:riramirez@sbcisd.net" TargetMode="External"/><Relationship Id="rId43" Type="http://schemas.openxmlformats.org/officeDocument/2006/relationships/hyperlink" Target="mailto:pzuniga@rhisd.net" TargetMode="External"/><Relationship Id="rId48" Type="http://schemas.openxmlformats.org/officeDocument/2006/relationships/hyperlink" Target="mailto:MLGarciagms@yahoo.com" TargetMode="External"/><Relationship Id="rId8" Type="http://schemas.openxmlformats.org/officeDocument/2006/relationships/hyperlink" Target="mailto:noelia.flores@misdtx.net" TargetMode="External"/><Relationship Id="rId51" Type="http://schemas.openxmlformats.org/officeDocument/2006/relationships/hyperlink" Target="mailto:DaMiles@hidalgo-isd.org" TargetMode="External"/><Relationship Id="rId3" Type="http://schemas.openxmlformats.org/officeDocument/2006/relationships/hyperlink" Target="mailto:jgomez@lasaraisd.ne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yesenia.cuellar@psjaisd.us" TargetMode="External"/><Relationship Id="rId13" Type="http://schemas.openxmlformats.org/officeDocument/2006/relationships/hyperlink" Target="mailto:evelyn87dmx@hotmail.com" TargetMode="External"/><Relationship Id="rId18" Type="http://schemas.openxmlformats.org/officeDocument/2006/relationships/hyperlink" Target="mailto:mclark@sbcisd.net" TargetMode="External"/><Relationship Id="rId26" Type="http://schemas.openxmlformats.org/officeDocument/2006/relationships/hyperlink" Target="mailto:ad.benavides@ecisd.us" TargetMode="External"/><Relationship Id="rId3" Type="http://schemas.openxmlformats.org/officeDocument/2006/relationships/hyperlink" Target="mailto:lymartinez@eeisd.org" TargetMode="External"/><Relationship Id="rId21" Type="http://schemas.openxmlformats.org/officeDocument/2006/relationships/hyperlink" Target="mailto:adrfal@uisd.net" TargetMode="External"/><Relationship Id="rId7" Type="http://schemas.openxmlformats.org/officeDocument/2006/relationships/hyperlink" Target="mailto:rgo5@cornell.edu" TargetMode="External"/><Relationship Id="rId12" Type="http://schemas.openxmlformats.org/officeDocument/2006/relationships/hyperlink" Target="mailto:clorandy_taborda@yahoo.com" TargetMode="External"/><Relationship Id="rId17" Type="http://schemas.openxmlformats.org/officeDocument/2006/relationships/hyperlink" Target="mailto:will.brown.hc@gmail.com" TargetMode="External"/><Relationship Id="rId25" Type="http://schemas.openxmlformats.org/officeDocument/2006/relationships/hyperlink" Target="mailto:DaMiles@hidalgo-isd.org" TargetMode="External"/><Relationship Id="rId2" Type="http://schemas.openxmlformats.org/officeDocument/2006/relationships/hyperlink" Target="mailto:rgedu1@sbcglobal.net" TargetMode="External"/><Relationship Id="rId16" Type="http://schemas.openxmlformats.org/officeDocument/2006/relationships/hyperlink" Target="mailto:riramirez@sbcisd.net" TargetMode="External"/><Relationship Id="rId20" Type="http://schemas.openxmlformats.org/officeDocument/2006/relationships/hyperlink" Target="mailto:aelizo34@uisd.net" TargetMode="External"/><Relationship Id="rId29" Type="http://schemas.openxmlformats.org/officeDocument/2006/relationships/hyperlink" Target="mailto:bnall@romaisd.com" TargetMode="External"/><Relationship Id="rId1" Type="http://schemas.openxmlformats.org/officeDocument/2006/relationships/hyperlink" Target="mailto:ahendrick@bisd.us" TargetMode="External"/><Relationship Id="rId6" Type="http://schemas.openxmlformats.org/officeDocument/2006/relationships/hyperlink" Target="mailto:keri.phipps@gmail.com" TargetMode="External"/><Relationship Id="rId11" Type="http://schemas.openxmlformats.org/officeDocument/2006/relationships/hyperlink" Target="mailto:bianca.gracia@psjaisd.us" TargetMode="External"/><Relationship Id="rId24" Type="http://schemas.openxmlformats.org/officeDocument/2006/relationships/hyperlink" Target="mailto:ssanchez1@bisd.us" TargetMode="External"/><Relationship Id="rId5" Type="http://schemas.openxmlformats.org/officeDocument/2006/relationships/hyperlink" Target="mailto:rpeynado@lasaraisd.net" TargetMode="External"/><Relationship Id="rId15" Type="http://schemas.openxmlformats.org/officeDocument/2006/relationships/hyperlink" Target="mailto:cbuenavente@rgv.rr.com" TargetMode="External"/><Relationship Id="rId23" Type="http://schemas.openxmlformats.org/officeDocument/2006/relationships/hyperlink" Target="mailto:emsaenz@wisd.us" TargetMode="External"/><Relationship Id="rId28" Type="http://schemas.openxmlformats.org/officeDocument/2006/relationships/hyperlink" Target="mailto:mgutierrez4@romaisd.com" TargetMode="External"/><Relationship Id="rId10" Type="http://schemas.openxmlformats.org/officeDocument/2006/relationships/hyperlink" Target="mailto:efrenrodriguez@pi-isd.net" TargetMode="External"/><Relationship Id="rId19" Type="http://schemas.openxmlformats.org/officeDocument/2006/relationships/hyperlink" Target="mailto:jmerino@srtx.org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mailto:elo013@yahoo.com" TargetMode="External"/><Relationship Id="rId9" Type="http://schemas.openxmlformats.org/officeDocument/2006/relationships/hyperlink" Target="mailto:yhuerta@pi-isd.net" TargetMode="External"/><Relationship Id="rId14" Type="http://schemas.openxmlformats.org/officeDocument/2006/relationships/hyperlink" Target="mailto:jpedraza@romaisd.com" TargetMode="External"/><Relationship Id="rId22" Type="http://schemas.openxmlformats.org/officeDocument/2006/relationships/hyperlink" Target="mailto:svaron@uisd.net" TargetMode="External"/><Relationship Id="rId27" Type="http://schemas.openxmlformats.org/officeDocument/2006/relationships/hyperlink" Target="mailto:rpratt001@rgccisd.org" TargetMode="External"/><Relationship Id="rId30" Type="http://schemas.openxmlformats.org/officeDocument/2006/relationships/hyperlink" Target="mailto:avelazquez@eeisd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spa@rhisd.net" TargetMode="External"/><Relationship Id="rId7" Type="http://schemas.openxmlformats.org/officeDocument/2006/relationships/hyperlink" Target="mailto:cgutierrez@esc1.net" TargetMode="External"/><Relationship Id="rId2" Type="http://schemas.openxmlformats.org/officeDocument/2006/relationships/hyperlink" Target="mailto:BHERNANDEZ@donnaisd.net" TargetMode="External"/><Relationship Id="rId1" Type="http://schemas.openxmlformats.org/officeDocument/2006/relationships/hyperlink" Target="mailto:moramirez@donnaisd.net" TargetMode="External"/><Relationship Id="rId6" Type="http://schemas.openxmlformats.org/officeDocument/2006/relationships/hyperlink" Target="mailto:martha.moore@lyfordcisd.net" TargetMode="External"/><Relationship Id="rId5" Type="http://schemas.openxmlformats.org/officeDocument/2006/relationships/hyperlink" Target="mailto:cgutierrez@esc1.net" TargetMode="External"/><Relationship Id="rId4" Type="http://schemas.openxmlformats.org/officeDocument/2006/relationships/hyperlink" Target="mailto:jwood@sbcisd.net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SyVargas@hidalgo-isd.org" TargetMode="External"/><Relationship Id="rId18" Type="http://schemas.openxmlformats.org/officeDocument/2006/relationships/hyperlink" Target="mailto:BHERNANDEZ@donnaisd.net" TargetMode="External"/><Relationship Id="rId26" Type="http://schemas.openxmlformats.org/officeDocument/2006/relationships/hyperlink" Target="mailto:geneva_bermudez@yahoo.com" TargetMode="External"/><Relationship Id="rId39" Type="http://schemas.openxmlformats.org/officeDocument/2006/relationships/hyperlink" Target="mailto:noelia.flores@misdtx.net" TargetMode="External"/><Relationship Id="rId3" Type="http://schemas.openxmlformats.org/officeDocument/2006/relationships/hyperlink" Target="mailto:jgomez@lasaraisd.net" TargetMode="External"/><Relationship Id="rId21" Type="http://schemas.openxmlformats.org/officeDocument/2006/relationships/hyperlink" Target="mailto:catherine.molina@psjaisd.us" TargetMode="External"/><Relationship Id="rId34" Type="http://schemas.openxmlformats.org/officeDocument/2006/relationships/hyperlink" Target="mailto:cochoa@srtx.org" TargetMode="External"/><Relationship Id="rId42" Type="http://schemas.openxmlformats.org/officeDocument/2006/relationships/hyperlink" Target="mailto:kar.salinas@ecisd.us" TargetMode="External"/><Relationship Id="rId47" Type="http://schemas.openxmlformats.org/officeDocument/2006/relationships/hyperlink" Target="mailto:cbarrera-scott@bisd.us" TargetMode="External"/><Relationship Id="rId50" Type="http://schemas.openxmlformats.org/officeDocument/2006/relationships/hyperlink" Target="mailto:ruben.guizar@psjaisd.us" TargetMode="External"/><Relationship Id="rId7" Type="http://schemas.openxmlformats.org/officeDocument/2006/relationships/hyperlink" Target="mailto:cochoa@srtx.org" TargetMode="External"/><Relationship Id="rId12" Type="http://schemas.openxmlformats.org/officeDocument/2006/relationships/hyperlink" Target="mailto:noelia.flores@misdtx.net" TargetMode="External"/><Relationship Id="rId17" Type="http://schemas.openxmlformats.org/officeDocument/2006/relationships/hyperlink" Target="mailto:moramirez@donnaisd.net" TargetMode="External"/><Relationship Id="rId25" Type="http://schemas.openxmlformats.org/officeDocument/2006/relationships/hyperlink" Target="mailto:u2bubbles2000@yahoo.com" TargetMode="External"/><Relationship Id="rId33" Type="http://schemas.openxmlformats.org/officeDocument/2006/relationships/hyperlink" Target="mailto:Lrivas@unitedisd.org" TargetMode="External"/><Relationship Id="rId38" Type="http://schemas.openxmlformats.org/officeDocument/2006/relationships/hyperlink" Target="mailto:adelamar@pi-isd.net" TargetMode="External"/><Relationship Id="rId46" Type="http://schemas.openxmlformats.org/officeDocument/2006/relationships/hyperlink" Target="mailto:chobbs@bisd.us" TargetMode="External"/><Relationship Id="rId2" Type="http://schemas.openxmlformats.org/officeDocument/2006/relationships/hyperlink" Target="mailto:ricgua@uisd.net" TargetMode="External"/><Relationship Id="rId16" Type="http://schemas.openxmlformats.org/officeDocument/2006/relationships/hyperlink" Target="mailto:angomez@donnaisd.net" TargetMode="External"/><Relationship Id="rId20" Type="http://schemas.openxmlformats.org/officeDocument/2006/relationships/hyperlink" Target="mailto:cbarrera-scott@bisd.us" TargetMode="External"/><Relationship Id="rId29" Type="http://schemas.openxmlformats.org/officeDocument/2006/relationships/hyperlink" Target="mailto:ricgua@uisd.net" TargetMode="External"/><Relationship Id="rId41" Type="http://schemas.openxmlformats.org/officeDocument/2006/relationships/hyperlink" Target="mailto:Ltijerina@eeisd.org" TargetMode="External"/><Relationship Id="rId54" Type="http://schemas.openxmlformats.org/officeDocument/2006/relationships/hyperlink" Target="mailto:psandoval@sbcisd.net" TargetMode="External"/><Relationship Id="rId1" Type="http://schemas.openxmlformats.org/officeDocument/2006/relationships/hyperlink" Target="mailto:adcantu@wisd.us" TargetMode="External"/><Relationship Id="rId6" Type="http://schemas.openxmlformats.org/officeDocument/2006/relationships/hyperlink" Target="mailto:Lrivas@unitedisd.org" TargetMode="External"/><Relationship Id="rId11" Type="http://schemas.openxmlformats.org/officeDocument/2006/relationships/hyperlink" Target="mailto:adelamar@pi-isd.net" TargetMode="External"/><Relationship Id="rId24" Type="http://schemas.openxmlformats.org/officeDocument/2006/relationships/hyperlink" Target="mailto:s.garza@ecisd.us" TargetMode="External"/><Relationship Id="rId32" Type="http://schemas.openxmlformats.org/officeDocument/2006/relationships/hyperlink" Target="mailto:ebenavides@donnaisd.net" TargetMode="External"/><Relationship Id="rId37" Type="http://schemas.openxmlformats.org/officeDocument/2006/relationships/hyperlink" Target="mailto:MLGarciagms@yahoo.com" TargetMode="External"/><Relationship Id="rId40" Type="http://schemas.openxmlformats.org/officeDocument/2006/relationships/hyperlink" Target="mailto:SyVargas@hidalgo-isd.org" TargetMode="External"/><Relationship Id="rId45" Type="http://schemas.openxmlformats.org/officeDocument/2006/relationships/hyperlink" Target="mailto:BHERNANDEZ@donnaisd.net" TargetMode="External"/><Relationship Id="rId53" Type="http://schemas.openxmlformats.org/officeDocument/2006/relationships/hyperlink" Target="mailto:geneva_bermudez@yahoo.com" TargetMode="External"/><Relationship Id="rId5" Type="http://schemas.openxmlformats.org/officeDocument/2006/relationships/hyperlink" Target="mailto:ebenavides@donnaisd.net" TargetMode="External"/><Relationship Id="rId15" Type="http://schemas.openxmlformats.org/officeDocument/2006/relationships/hyperlink" Target="mailto:kar.salinas@ecisd.us" TargetMode="External"/><Relationship Id="rId23" Type="http://schemas.openxmlformats.org/officeDocument/2006/relationships/hyperlink" Target="mailto:ruben.guizar@psjaisd.us" TargetMode="External"/><Relationship Id="rId28" Type="http://schemas.openxmlformats.org/officeDocument/2006/relationships/hyperlink" Target="mailto:adcantu@wisd.us" TargetMode="External"/><Relationship Id="rId36" Type="http://schemas.openxmlformats.org/officeDocument/2006/relationships/hyperlink" Target="mailto:pzuniga@rhisd.net" TargetMode="External"/><Relationship Id="rId49" Type="http://schemas.openxmlformats.org/officeDocument/2006/relationships/hyperlink" Target="mailto:alexandria.lupercio@lyfordcisd.net" TargetMode="External"/><Relationship Id="rId10" Type="http://schemas.openxmlformats.org/officeDocument/2006/relationships/hyperlink" Target="mailto:MLGarciagms@yahoo.com" TargetMode="External"/><Relationship Id="rId19" Type="http://schemas.openxmlformats.org/officeDocument/2006/relationships/hyperlink" Target="mailto:chobbs@bisd.us" TargetMode="External"/><Relationship Id="rId31" Type="http://schemas.openxmlformats.org/officeDocument/2006/relationships/hyperlink" Target="mailto:lcantu@romaisd.com" TargetMode="External"/><Relationship Id="rId44" Type="http://schemas.openxmlformats.org/officeDocument/2006/relationships/hyperlink" Target="mailto:moramirez@donnaisd.net" TargetMode="External"/><Relationship Id="rId52" Type="http://schemas.openxmlformats.org/officeDocument/2006/relationships/hyperlink" Target="mailto:u2bubbles2000@yahoo.com" TargetMode="External"/><Relationship Id="rId4" Type="http://schemas.openxmlformats.org/officeDocument/2006/relationships/hyperlink" Target="mailto:lcantu@romaisd.com" TargetMode="External"/><Relationship Id="rId9" Type="http://schemas.openxmlformats.org/officeDocument/2006/relationships/hyperlink" Target="mailto:pzuniga@rhisd.net" TargetMode="External"/><Relationship Id="rId14" Type="http://schemas.openxmlformats.org/officeDocument/2006/relationships/hyperlink" Target="mailto:Ltijerina@eeisd.org" TargetMode="External"/><Relationship Id="rId22" Type="http://schemas.openxmlformats.org/officeDocument/2006/relationships/hyperlink" Target="mailto:alexandria.lupercio@lyfordcisd.net" TargetMode="External"/><Relationship Id="rId27" Type="http://schemas.openxmlformats.org/officeDocument/2006/relationships/hyperlink" Target="mailto:psandoval@sbcisd.net" TargetMode="External"/><Relationship Id="rId30" Type="http://schemas.openxmlformats.org/officeDocument/2006/relationships/hyperlink" Target="mailto:jgomez@lasaraisd.net" TargetMode="External"/><Relationship Id="rId35" Type="http://schemas.openxmlformats.org/officeDocument/2006/relationships/hyperlink" Target="mailto:igarcia@sbcisd.net" TargetMode="External"/><Relationship Id="rId43" Type="http://schemas.openxmlformats.org/officeDocument/2006/relationships/hyperlink" Target="mailto:angomez@donnaisd.net" TargetMode="External"/><Relationship Id="rId48" Type="http://schemas.openxmlformats.org/officeDocument/2006/relationships/hyperlink" Target="mailto:catherine.molina@psjaisd.us" TargetMode="External"/><Relationship Id="rId8" Type="http://schemas.openxmlformats.org/officeDocument/2006/relationships/hyperlink" Target="mailto:igarcia@sbcisd.net" TargetMode="External"/><Relationship Id="rId51" Type="http://schemas.openxmlformats.org/officeDocument/2006/relationships/hyperlink" Target="mailto:s.garza@ecisd.u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emigiomen@yahoo.com" TargetMode="External"/><Relationship Id="rId13" Type="http://schemas.openxmlformats.org/officeDocument/2006/relationships/hyperlink" Target="mailto:ecruz@lavillaisd.org" TargetMode="External"/><Relationship Id="rId18" Type="http://schemas.openxmlformats.org/officeDocument/2006/relationships/hyperlink" Target="mailto:jmdelao@romaisd.com" TargetMode="External"/><Relationship Id="rId26" Type="http://schemas.openxmlformats.org/officeDocument/2006/relationships/hyperlink" Target="mailto:rgonzalez1@zcisd.org" TargetMode="External"/><Relationship Id="rId3" Type="http://schemas.openxmlformats.org/officeDocument/2006/relationships/hyperlink" Target="mailto:foortiz@bisd.us" TargetMode="External"/><Relationship Id="rId21" Type="http://schemas.openxmlformats.org/officeDocument/2006/relationships/hyperlink" Target="mailto:jnarvaez@romaisd.com" TargetMode="External"/><Relationship Id="rId7" Type="http://schemas.openxmlformats.org/officeDocument/2006/relationships/hyperlink" Target="mailto:anfrias@hidalgo-isd.org" TargetMode="External"/><Relationship Id="rId12" Type="http://schemas.openxmlformats.org/officeDocument/2006/relationships/hyperlink" Target="mailto:jonathan@tropicalpatios.com" TargetMode="External"/><Relationship Id="rId17" Type="http://schemas.openxmlformats.org/officeDocument/2006/relationships/hyperlink" Target="mailto:guerra.julio_7@yahoo.com" TargetMode="External"/><Relationship Id="rId25" Type="http://schemas.openxmlformats.org/officeDocument/2006/relationships/hyperlink" Target="mailto:rgallegos@zcisd.org" TargetMode="External"/><Relationship Id="rId2" Type="http://schemas.openxmlformats.org/officeDocument/2006/relationships/hyperlink" Target="mailto:ajrgonzalez@bisd.us" TargetMode="External"/><Relationship Id="rId16" Type="http://schemas.openxmlformats.org/officeDocument/2006/relationships/hyperlink" Target="mailto:rodgerirish@gmail.com" TargetMode="External"/><Relationship Id="rId20" Type="http://schemas.openxmlformats.org/officeDocument/2006/relationships/hyperlink" Target="mailto:shinojosa3@romaisd.com" TargetMode="External"/><Relationship Id="rId29" Type="http://schemas.openxmlformats.org/officeDocument/2006/relationships/hyperlink" Target="mailto:atrevino@sbcisd.net" TargetMode="External"/><Relationship Id="rId1" Type="http://schemas.openxmlformats.org/officeDocument/2006/relationships/hyperlink" Target="mailto:agarcia@bisd.us" TargetMode="External"/><Relationship Id="rId6" Type="http://schemas.openxmlformats.org/officeDocument/2006/relationships/hyperlink" Target="mailto:yagutierrez@hidalgo-isd.org" TargetMode="External"/><Relationship Id="rId11" Type="http://schemas.openxmlformats.org/officeDocument/2006/relationships/hyperlink" Target="mailto:sofia.quiroga@laferiaisd.org" TargetMode="External"/><Relationship Id="rId24" Type="http://schemas.openxmlformats.org/officeDocument/2006/relationships/hyperlink" Target="mailto:czeissel@srtx.org" TargetMode="External"/><Relationship Id="rId5" Type="http://schemas.openxmlformats.org/officeDocument/2006/relationships/hyperlink" Target="mailto:grisaris77@yahoo.com" TargetMode="External"/><Relationship Id="rId15" Type="http://schemas.openxmlformats.org/officeDocument/2006/relationships/hyperlink" Target="mailto:vg415ac@hotmail.com" TargetMode="External"/><Relationship Id="rId23" Type="http://schemas.openxmlformats.org/officeDocument/2006/relationships/hyperlink" Target="mailto:jpineda74@gmail.com" TargetMode="External"/><Relationship Id="rId28" Type="http://schemas.openxmlformats.org/officeDocument/2006/relationships/hyperlink" Target="mailto:smascorro@sbcisd.net" TargetMode="External"/><Relationship Id="rId10" Type="http://schemas.openxmlformats.org/officeDocument/2006/relationships/hyperlink" Target="mailto:josefa.aquilar@laferiaisd.org" TargetMode="External"/><Relationship Id="rId19" Type="http://schemas.openxmlformats.org/officeDocument/2006/relationships/hyperlink" Target="mailto:edwardaligonzalez@yahoo.com" TargetMode="External"/><Relationship Id="rId4" Type="http://schemas.openxmlformats.org/officeDocument/2006/relationships/hyperlink" Target="mailto:emurbano@bisd.us" TargetMode="External"/><Relationship Id="rId9" Type="http://schemas.openxmlformats.org/officeDocument/2006/relationships/hyperlink" Target="mailto:lynn.vela@sbcglobal.net" TargetMode="External"/><Relationship Id="rId14" Type="http://schemas.openxmlformats.org/officeDocument/2006/relationships/hyperlink" Target="mailto:raquel.poja@psjaisd.us" TargetMode="External"/><Relationship Id="rId22" Type="http://schemas.openxmlformats.org/officeDocument/2006/relationships/hyperlink" Target="mailto:jsaenz3@romaisd.com" TargetMode="External"/><Relationship Id="rId27" Type="http://schemas.openxmlformats.org/officeDocument/2006/relationships/hyperlink" Target="mailto:ngarza@zcisd.org" TargetMode="External"/><Relationship Id="rId30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B4" workbookViewId="0">
      <selection activeCell="C15" sqref="C15:C17"/>
    </sheetView>
  </sheetViews>
  <sheetFormatPr defaultRowHeight="15" x14ac:dyDescent="0.25"/>
  <cols>
    <col min="1" max="1" width="20.140625" customWidth="1"/>
    <col min="2" max="2" width="29.42578125" customWidth="1"/>
    <col min="3" max="3" width="26.7109375" customWidth="1"/>
    <col min="4" max="4" width="35.42578125" customWidth="1"/>
    <col min="5" max="5" width="16.140625" customWidth="1"/>
  </cols>
  <sheetData>
    <row r="1" spans="1:5" ht="21" x14ac:dyDescent="0.35">
      <c r="A1" s="66" t="s">
        <v>266</v>
      </c>
      <c r="B1" s="66"/>
      <c r="C1" s="66"/>
      <c r="D1" s="66"/>
      <c r="E1" s="66"/>
    </row>
    <row r="2" spans="1:5" ht="15.75" x14ac:dyDescent="0.25">
      <c r="A2" s="22" t="s">
        <v>2</v>
      </c>
      <c r="B2" s="22" t="s">
        <v>198</v>
      </c>
      <c r="C2" s="22" t="s">
        <v>199</v>
      </c>
      <c r="D2" s="22" t="s">
        <v>200</v>
      </c>
      <c r="E2" s="23"/>
    </row>
    <row r="3" spans="1:5" x14ac:dyDescent="0.25">
      <c r="A3" s="16" t="s">
        <v>10</v>
      </c>
      <c r="B3" s="16" t="s">
        <v>9</v>
      </c>
      <c r="C3" s="16" t="s">
        <v>267</v>
      </c>
      <c r="D3" s="13" t="s">
        <v>268</v>
      </c>
      <c r="E3" s="16" t="s">
        <v>205</v>
      </c>
    </row>
    <row r="4" spans="1:5" x14ac:dyDescent="0.25">
      <c r="A4" s="63" t="s">
        <v>22</v>
      </c>
      <c r="B4" s="16" t="s">
        <v>21</v>
      </c>
      <c r="C4" s="16" t="s">
        <v>269</v>
      </c>
      <c r="D4" s="13" t="s">
        <v>270</v>
      </c>
      <c r="E4" s="16" t="s">
        <v>205</v>
      </c>
    </row>
    <row r="5" spans="1:5" x14ac:dyDescent="0.25">
      <c r="A5" s="65"/>
      <c r="B5" s="26" t="s">
        <v>32</v>
      </c>
      <c r="C5" s="26"/>
      <c r="D5" s="27"/>
      <c r="E5" s="16"/>
    </row>
    <row r="6" spans="1:5" x14ac:dyDescent="0.25">
      <c r="A6" s="16" t="s">
        <v>53</v>
      </c>
      <c r="B6" s="16" t="s">
        <v>52</v>
      </c>
      <c r="C6" s="16" t="s">
        <v>271</v>
      </c>
      <c r="D6" s="13" t="s">
        <v>272</v>
      </c>
      <c r="E6" s="16" t="s">
        <v>205</v>
      </c>
    </row>
    <row r="7" spans="1:5" x14ac:dyDescent="0.25">
      <c r="A7" s="16" t="s">
        <v>273</v>
      </c>
      <c r="B7" s="26" t="s">
        <v>41</v>
      </c>
      <c r="C7" s="26" t="s">
        <v>430</v>
      </c>
      <c r="D7" s="17" t="s">
        <v>431</v>
      </c>
      <c r="E7" s="16"/>
    </row>
    <row r="8" spans="1:5" x14ac:dyDescent="0.25">
      <c r="A8" s="16" t="s">
        <v>274</v>
      </c>
      <c r="B8" s="67" t="s">
        <v>211</v>
      </c>
      <c r="C8" s="16" t="s">
        <v>275</v>
      </c>
      <c r="D8" s="13" t="s">
        <v>276</v>
      </c>
      <c r="E8" s="16" t="s">
        <v>208</v>
      </c>
    </row>
    <row r="9" spans="1:5" x14ac:dyDescent="0.25">
      <c r="A9" s="16"/>
      <c r="B9" s="68"/>
      <c r="C9" s="16" t="s">
        <v>413</v>
      </c>
      <c r="D9" s="17" t="s">
        <v>416</v>
      </c>
      <c r="E9" s="16"/>
    </row>
    <row r="10" spans="1:5" x14ac:dyDescent="0.25">
      <c r="A10" s="16" t="s">
        <v>277</v>
      </c>
      <c r="B10" s="16" t="s">
        <v>78</v>
      </c>
      <c r="C10" s="16" t="s">
        <v>278</v>
      </c>
      <c r="D10" s="13" t="s">
        <v>279</v>
      </c>
      <c r="E10" s="16" t="s">
        <v>208</v>
      </c>
    </row>
    <row r="11" spans="1:5" x14ac:dyDescent="0.25">
      <c r="A11" s="16" t="s">
        <v>69</v>
      </c>
      <c r="B11" s="16" t="s">
        <v>68</v>
      </c>
      <c r="C11" s="16" t="s">
        <v>280</v>
      </c>
      <c r="D11" s="13" t="s">
        <v>281</v>
      </c>
      <c r="E11" s="16" t="s">
        <v>205</v>
      </c>
    </row>
    <row r="12" spans="1:5" x14ac:dyDescent="0.25">
      <c r="A12" s="16" t="s">
        <v>76</v>
      </c>
      <c r="B12" s="16" t="s">
        <v>75</v>
      </c>
      <c r="C12" s="16" t="s">
        <v>282</v>
      </c>
      <c r="D12" s="13" t="s">
        <v>283</v>
      </c>
      <c r="E12" s="16" t="s">
        <v>205</v>
      </c>
    </row>
    <row r="13" spans="1:5" x14ac:dyDescent="0.25">
      <c r="A13" s="16" t="s">
        <v>87</v>
      </c>
      <c r="B13" s="26" t="s">
        <v>86</v>
      </c>
      <c r="C13" s="26"/>
      <c r="D13" s="27"/>
      <c r="E13" s="16"/>
    </row>
    <row r="14" spans="1:5" x14ac:dyDescent="0.25">
      <c r="A14" s="16" t="s">
        <v>95</v>
      </c>
      <c r="B14" s="16" t="s">
        <v>94</v>
      </c>
      <c r="C14" s="16" t="s">
        <v>284</v>
      </c>
      <c r="D14" s="13" t="s">
        <v>285</v>
      </c>
      <c r="E14" s="16" t="s">
        <v>205</v>
      </c>
    </row>
    <row r="15" spans="1:5" x14ac:dyDescent="0.25">
      <c r="A15" s="63" t="s">
        <v>109</v>
      </c>
      <c r="B15" s="63" t="s">
        <v>111</v>
      </c>
      <c r="C15" s="16" t="s">
        <v>286</v>
      </c>
      <c r="D15" s="13" t="s">
        <v>287</v>
      </c>
      <c r="E15" s="16" t="s">
        <v>205</v>
      </c>
    </row>
    <row r="16" spans="1:5" x14ac:dyDescent="0.25">
      <c r="A16" s="64"/>
      <c r="B16" s="64"/>
      <c r="C16" s="16" t="s">
        <v>292</v>
      </c>
      <c r="D16" s="13" t="s">
        <v>386</v>
      </c>
      <c r="E16" s="16" t="s">
        <v>205</v>
      </c>
    </row>
    <row r="17" spans="1:5" x14ac:dyDescent="0.25">
      <c r="A17" s="65"/>
      <c r="B17" s="65"/>
      <c r="C17" s="16" t="s">
        <v>293</v>
      </c>
      <c r="D17" s="13" t="s">
        <v>294</v>
      </c>
      <c r="E17" s="16" t="s">
        <v>205</v>
      </c>
    </row>
    <row r="18" spans="1:5" x14ac:dyDescent="0.25">
      <c r="A18" s="63" t="s">
        <v>103</v>
      </c>
      <c r="B18" s="63" t="s">
        <v>102</v>
      </c>
      <c r="C18" s="16" t="s">
        <v>288</v>
      </c>
      <c r="D18" s="13" t="s">
        <v>289</v>
      </c>
      <c r="E18" s="16" t="s">
        <v>208</v>
      </c>
    </row>
    <row r="19" spans="1:5" x14ac:dyDescent="0.25">
      <c r="A19" s="65"/>
      <c r="B19" s="65"/>
      <c r="C19" s="16" t="s">
        <v>290</v>
      </c>
      <c r="D19" s="13" t="s">
        <v>291</v>
      </c>
      <c r="E19" s="16" t="s">
        <v>208</v>
      </c>
    </row>
    <row r="20" spans="1:5" x14ac:dyDescent="0.25">
      <c r="A20" s="63" t="s">
        <v>122</v>
      </c>
      <c r="B20" s="16" t="s">
        <v>129</v>
      </c>
      <c r="C20" s="16" t="s">
        <v>295</v>
      </c>
      <c r="D20" s="13" t="s">
        <v>296</v>
      </c>
      <c r="E20" s="16" t="s">
        <v>205</v>
      </c>
    </row>
    <row r="21" spans="1:5" x14ac:dyDescent="0.25">
      <c r="A21" s="65"/>
      <c r="B21" s="26" t="s">
        <v>121</v>
      </c>
      <c r="C21" t="s">
        <v>403</v>
      </c>
      <c r="D21" s="27" t="s">
        <v>405</v>
      </c>
      <c r="E21" s="16"/>
    </row>
    <row r="22" spans="1:5" ht="14.45" customHeight="1" x14ac:dyDescent="0.25">
      <c r="A22" s="16" t="s">
        <v>140</v>
      </c>
      <c r="B22" s="16" t="s">
        <v>139</v>
      </c>
      <c r="C22" s="16" t="s">
        <v>297</v>
      </c>
      <c r="D22" s="13" t="s">
        <v>399</v>
      </c>
      <c r="E22" s="16" t="s">
        <v>205</v>
      </c>
    </row>
    <row r="23" spans="1:5" x14ac:dyDescent="0.25">
      <c r="A23" s="63" t="s">
        <v>148</v>
      </c>
      <c r="B23" s="63" t="s">
        <v>147</v>
      </c>
      <c r="C23" s="16" t="s">
        <v>298</v>
      </c>
      <c r="D23" s="13" t="s">
        <v>299</v>
      </c>
      <c r="E23" s="16" t="s">
        <v>205</v>
      </c>
    </row>
    <row r="24" spans="1:5" x14ac:dyDescent="0.25">
      <c r="A24" s="65"/>
      <c r="B24" s="65"/>
      <c r="C24" s="16" t="s">
        <v>300</v>
      </c>
      <c r="D24" s="13" t="s">
        <v>301</v>
      </c>
      <c r="E24" s="16" t="s">
        <v>208</v>
      </c>
    </row>
    <row r="25" spans="1:5" x14ac:dyDescent="0.25">
      <c r="A25" s="63" t="s">
        <v>156</v>
      </c>
      <c r="B25" s="63" t="s">
        <v>260</v>
      </c>
      <c r="C25" s="16" t="s">
        <v>302</v>
      </c>
      <c r="D25" s="13" t="s">
        <v>303</v>
      </c>
      <c r="E25" s="16" t="s">
        <v>205</v>
      </c>
    </row>
    <row r="26" spans="1:5" x14ac:dyDescent="0.25">
      <c r="A26" s="64"/>
      <c r="B26" s="64"/>
      <c r="C26" s="16" t="s">
        <v>304</v>
      </c>
      <c r="D26" s="13" t="s">
        <v>305</v>
      </c>
      <c r="E26" s="16" t="s">
        <v>208</v>
      </c>
    </row>
    <row r="27" spans="1:5" x14ac:dyDescent="0.25">
      <c r="A27" s="64"/>
      <c r="B27" s="64"/>
      <c r="C27" s="16" t="s">
        <v>307</v>
      </c>
      <c r="D27" s="13" t="s">
        <v>306</v>
      </c>
      <c r="E27" s="16" t="s">
        <v>208</v>
      </c>
    </row>
    <row r="28" spans="1:5" x14ac:dyDescent="0.25">
      <c r="A28" s="64"/>
      <c r="B28" s="64"/>
      <c r="C28" s="16" t="s">
        <v>308</v>
      </c>
      <c r="D28" s="13" t="s">
        <v>309</v>
      </c>
      <c r="E28" s="16" t="s">
        <v>208</v>
      </c>
    </row>
    <row r="29" spans="1:5" x14ac:dyDescent="0.25">
      <c r="A29" s="65"/>
      <c r="B29" s="65"/>
      <c r="C29" s="16" t="s">
        <v>310</v>
      </c>
      <c r="D29" s="13" t="s">
        <v>311</v>
      </c>
      <c r="E29" s="16" t="s">
        <v>208</v>
      </c>
    </row>
    <row r="30" spans="1:5" x14ac:dyDescent="0.25">
      <c r="A30" s="16" t="s">
        <v>167</v>
      </c>
      <c r="B30" s="16" t="s">
        <v>166</v>
      </c>
      <c r="C30" s="16" t="s">
        <v>312</v>
      </c>
      <c r="D30" s="13" t="s">
        <v>313</v>
      </c>
      <c r="E30" s="16" t="s">
        <v>208</v>
      </c>
    </row>
    <row r="31" spans="1:5" x14ac:dyDescent="0.25">
      <c r="A31" s="63" t="s">
        <v>314</v>
      </c>
      <c r="B31" s="63" t="s">
        <v>173</v>
      </c>
      <c r="C31" s="16" t="s">
        <v>315</v>
      </c>
      <c r="D31" s="13" t="s">
        <v>316</v>
      </c>
      <c r="E31" s="16" t="s">
        <v>205</v>
      </c>
    </row>
    <row r="32" spans="1:5" x14ac:dyDescent="0.25">
      <c r="A32" s="64"/>
      <c r="B32" s="64"/>
      <c r="C32" s="16" t="s">
        <v>317</v>
      </c>
      <c r="D32" s="13" t="s">
        <v>318</v>
      </c>
      <c r="E32" s="16" t="s">
        <v>205</v>
      </c>
    </row>
    <row r="33" spans="1:5" x14ac:dyDescent="0.25">
      <c r="A33" s="65"/>
      <c r="B33" s="65"/>
      <c r="C33" s="16" t="s">
        <v>319</v>
      </c>
      <c r="D33" s="13" t="s">
        <v>320</v>
      </c>
      <c r="E33" s="16" t="s">
        <v>205</v>
      </c>
    </row>
    <row r="34" spans="1:5" x14ac:dyDescent="0.25">
      <c r="A34" s="16" t="s">
        <v>186</v>
      </c>
      <c r="B34" s="16" t="s">
        <v>185</v>
      </c>
      <c r="C34" s="16" t="s">
        <v>321</v>
      </c>
      <c r="D34" s="13" t="s">
        <v>322</v>
      </c>
      <c r="E34" s="16" t="s">
        <v>205</v>
      </c>
    </row>
    <row r="35" spans="1:5" x14ac:dyDescent="0.25">
      <c r="A35" s="16"/>
      <c r="B35" s="16"/>
      <c r="C35" s="16"/>
      <c r="D35" s="13"/>
      <c r="E35" s="16"/>
    </row>
    <row r="36" spans="1:5" x14ac:dyDescent="0.25">
      <c r="A36" s="16"/>
      <c r="B36" s="16"/>
      <c r="C36" s="16"/>
      <c r="D36" s="13"/>
      <c r="E36" s="16"/>
    </row>
    <row r="37" spans="1:5" x14ac:dyDescent="0.25">
      <c r="A37" s="16"/>
      <c r="B37" s="16"/>
      <c r="C37" s="16"/>
      <c r="D37" s="16"/>
      <c r="E37" s="16"/>
    </row>
    <row r="38" spans="1:5" x14ac:dyDescent="0.25">
      <c r="A38" s="16"/>
      <c r="B38" s="16"/>
      <c r="C38" s="16"/>
      <c r="D38" s="16"/>
      <c r="E38" s="16"/>
    </row>
  </sheetData>
  <mergeCells count="14">
    <mergeCell ref="A31:A33"/>
    <mergeCell ref="B31:B33"/>
    <mergeCell ref="A1:E1"/>
    <mergeCell ref="A4:A5"/>
    <mergeCell ref="A15:A17"/>
    <mergeCell ref="B15:B17"/>
    <mergeCell ref="A18:A19"/>
    <mergeCell ref="B18:B19"/>
    <mergeCell ref="A20:A21"/>
    <mergeCell ref="A23:A24"/>
    <mergeCell ref="B23:B24"/>
    <mergeCell ref="A25:A29"/>
    <mergeCell ref="B25:B29"/>
    <mergeCell ref="B8:B9"/>
  </mergeCells>
  <hyperlinks>
    <hyperlink ref="D3" r:id="rId1"/>
    <hyperlink ref="D4" r:id="rId2"/>
    <hyperlink ref="D6" r:id="rId3"/>
    <hyperlink ref="D8" r:id="rId4"/>
    <hyperlink ref="D10" r:id="rId5"/>
    <hyperlink ref="D11" r:id="rId6"/>
    <hyperlink ref="D12" r:id="rId7"/>
    <hyperlink ref="D14" r:id="rId8"/>
    <hyperlink ref="D15" r:id="rId9"/>
    <hyperlink ref="D18" r:id="rId10"/>
    <hyperlink ref="D19" r:id="rId11"/>
    <hyperlink ref="D16" r:id="rId12"/>
    <hyperlink ref="D17" r:id="rId13"/>
    <hyperlink ref="D20" r:id="rId14"/>
    <hyperlink ref="D23" r:id="rId15"/>
    <hyperlink ref="D24" r:id="rId16"/>
    <hyperlink ref="D25" r:id="rId17"/>
    <hyperlink ref="D26" r:id="rId18"/>
    <hyperlink ref="D27" r:id="rId19"/>
    <hyperlink ref="D28" r:id="rId20"/>
    <hyperlink ref="D29" r:id="rId21"/>
    <hyperlink ref="D30" r:id="rId22"/>
    <hyperlink ref="D31" r:id="rId23"/>
    <hyperlink ref="D32" r:id="rId24"/>
    <hyperlink ref="D33" r:id="rId25"/>
    <hyperlink ref="D34" r:id="rId26"/>
    <hyperlink ref="D9" r:id="rId27" display="mailto:DaMiles@hidalgo-isd.org"/>
    <hyperlink ref="D7" r:id="rId28" display="mailto:ad.benavides@ecisd.us"/>
  </hyperlinks>
  <pageMargins left="0.7" right="0.7" top="0.75" bottom="0.75" header="0.3" footer="0.3"/>
  <pageSetup orientation="portrait" horizontalDpi="300" verticalDpi="30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13" zoomScale="80" zoomScaleNormal="80" workbookViewId="0">
      <selection activeCell="D38" sqref="D38"/>
    </sheetView>
  </sheetViews>
  <sheetFormatPr defaultRowHeight="15" x14ac:dyDescent="0.25"/>
  <cols>
    <col min="1" max="1" width="36.5703125" bestFit="1" customWidth="1"/>
    <col min="2" max="2" width="21.28515625" bestFit="1" customWidth="1"/>
    <col min="3" max="3" width="32.85546875" bestFit="1" customWidth="1"/>
    <col min="4" max="4" width="32.7109375" bestFit="1" customWidth="1"/>
    <col min="5" max="5" width="31.7109375" bestFit="1" customWidth="1"/>
    <col min="6" max="6" width="13.140625" customWidth="1"/>
    <col min="7" max="7" width="22" bestFit="1" customWidth="1"/>
    <col min="8" max="8" width="34.85546875" bestFit="1" customWidth="1"/>
    <col min="9" max="9" width="21.28515625" bestFit="1" customWidth="1"/>
    <col min="10" max="10" width="28.5703125" bestFit="1" customWidth="1"/>
    <col min="11" max="11" width="27.85546875" bestFit="1" customWidth="1"/>
    <col min="12" max="12" width="32.140625" bestFit="1" customWidth="1"/>
    <col min="13" max="13" width="13.85546875" style="21" customWidth="1"/>
    <col min="14" max="14" width="14.28515625" style="21" bestFit="1" customWidth="1"/>
    <col min="16" max="16" width="36.5703125" bestFit="1" customWidth="1"/>
  </cols>
  <sheetData>
    <row r="1" spans="1:17" ht="15.75" x14ac:dyDescent="0.25">
      <c r="B1" s="22" t="s">
        <v>2</v>
      </c>
      <c r="C1" s="22" t="s">
        <v>198</v>
      </c>
      <c r="D1" s="22" t="s">
        <v>199</v>
      </c>
      <c r="E1" s="22" t="s">
        <v>200</v>
      </c>
      <c r="F1" s="23"/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2" t="s">
        <v>6</v>
      </c>
      <c r="N1" s="3" t="s">
        <v>7</v>
      </c>
    </row>
    <row r="2" spans="1:17" ht="15.75" x14ac:dyDescent="0.25">
      <c r="A2" t="s">
        <v>324</v>
      </c>
      <c r="B2" s="16" t="s">
        <v>10</v>
      </c>
      <c r="C2" s="16" t="s">
        <v>9</v>
      </c>
      <c r="D2" s="16" t="s">
        <v>267</v>
      </c>
      <c r="E2" s="13" t="s">
        <v>268</v>
      </c>
      <c r="F2" s="16" t="s">
        <v>205</v>
      </c>
      <c r="G2" s="4" t="s">
        <v>8</v>
      </c>
      <c r="H2" s="4" t="s">
        <v>9</v>
      </c>
      <c r="I2" s="5" t="s">
        <v>10</v>
      </c>
      <c r="J2" s="8" t="s">
        <v>11</v>
      </c>
      <c r="K2" s="8" t="s">
        <v>12</v>
      </c>
      <c r="L2" s="7" t="s">
        <v>13</v>
      </c>
      <c r="M2" s="9" t="s">
        <v>14</v>
      </c>
      <c r="N2" s="10" t="s">
        <v>15</v>
      </c>
      <c r="P2" t="s">
        <v>324</v>
      </c>
      <c r="Q2" t="s">
        <v>323</v>
      </c>
    </row>
    <row r="3" spans="1:17" ht="15.75" x14ac:dyDescent="0.25">
      <c r="B3" s="29"/>
      <c r="C3" s="16"/>
      <c r="D3" s="16"/>
      <c r="E3" s="13"/>
      <c r="F3" s="16"/>
      <c r="G3" s="4" t="s">
        <v>16</v>
      </c>
      <c r="H3" s="4" t="s">
        <v>9</v>
      </c>
      <c r="I3" s="5" t="s">
        <v>10</v>
      </c>
      <c r="J3" s="8" t="s">
        <v>11</v>
      </c>
      <c r="K3" s="8" t="s">
        <v>12</v>
      </c>
      <c r="L3" s="7" t="s">
        <v>17</v>
      </c>
      <c r="M3" s="11" t="s">
        <v>18</v>
      </c>
      <c r="N3" s="10" t="s">
        <v>19</v>
      </c>
      <c r="P3" t="s">
        <v>325</v>
      </c>
      <c r="Q3" t="s">
        <v>323</v>
      </c>
    </row>
    <row r="4" spans="1:17" ht="15.75" x14ac:dyDescent="0.25">
      <c r="B4" s="29"/>
      <c r="C4" s="16"/>
      <c r="D4" s="16"/>
      <c r="E4" s="13"/>
      <c r="F4" s="16"/>
      <c r="G4" s="4"/>
      <c r="H4" s="4"/>
      <c r="I4" s="5"/>
      <c r="J4" s="8"/>
      <c r="K4" s="8"/>
      <c r="L4" s="7"/>
      <c r="M4" s="11"/>
      <c r="N4" s="10"/>
      <c r="P4" t="s">
        <v>326</v>
      </c>
      <c r="Q4" t="s">
        <v>323</v>
      </c>
    </row>
    <row r="5" spans="1:17" ht="15.75" x14ac:dyDescent="0.25">
      <c r="A5" t="s">
        <v>325</v>
      </c>
      <c r="B5" s="29" t="s">
        <v>22</v>
      </c>
      <c r="C5" s="16" t="s">
        <v>21</v>
      </c>
      <c r="D5" s="16" t="s">
        <v>269</v>
      </c>
      <c r="E5" s="13" t="s">
        <v>270</v>
      </c>
      <c r="F5" s="16" t="s">
        <v>205</v>
      </c>
      <c r="G5" s="4" t="s">
        <v>20</v>
      </c>
      <c r="H5" s="4" t="s">
        <v>21</v>
      </c>
      <c r="I5" s="5" t="s">
        <v>22</v>
      </c>
      <c r="J5" s="8" t="s">
        <v>23</v>
      </c>
      <c r="K5" s="6" t="s">
        <v>24</v>
      </c>
      <c r="L5" s="7" t="s">
        <v>25</v>
      </c>
      <c r="M5" s="9" t="s">
        <v>26</v>
      </c>
      <c r="N5" s="9" t="s">
        <v>27</v>
      </c>
      <c r="P5" t="s">
        <v>327</v>
      </c>
      <c r="Q5" t="s">
        <v>323</v>
      </c>
    </row>
    <row r="6" spans="1:17" ht="15.75" x14ac:dyDescent="0.25">
      <c r="B6" s="29"/>
      <c r="D6" s="12"/>
      <c r="E6" s="15"/>
      <c r="F6" s="16"/>
      <c r="G6" s="4" t="s">
        <v>28</v>
      </c>
      <c r="H6" s="4" t="s">
        <v>21</v>
      </c>
      <c r="I6" s="5" t="s">
        <v>22</v>
      </c>
      <c r="J6" s="8" t="s">
        <v>23</v>
      </c>
      <c r="K6" s="6" t="s">
        <v>24</v>
      </c>
      <c r="L6" s="7" t="s">
        <v>29</v>
      </c>
      <c r="M6" s="9" t="s">
        <v>30</v>
      </c>
      <c r="N6" s="9" t="s">
        <v>27</v>
      </c>
      <c r="P6" t="s">
        <v>328</v>
      </c>
      <c r="Q6" t="s">
        <v>323</v>
      </c>
    </row>
    <row r="7" spans="1:17" ht="15.75" x14ac:dyDescent="0.25">
      <c r="B7" s="29"/>
      <c r="D7" s="12"/>
      <c r="E7" s="15"/>
      <c r="F7" s="16"/>
      <c r="G7" s="4"/>
      <c r="H7" s="4"/>
      <c r="I7" s="5"/>
      <c r="J7" s="8"/>
      <c r="K7" s="6"/>
      <c r="L7" s="7"/>
      <c r="M7" s="9"/>
      <c r="N7" s="9"/>
    </row>
    <row r="8" spans="1:17" ht="15.75" x14ac:dyDescent="0.25">
      <c r="A8" t="s">
        <v>326</v>
      </c>
      <c r="B8" s="29" t="s">
        <v>22</v>
      </c>
      <c r="C8" t="s">
        <v>326</v>
      </c>
      <c r="D8" s="12"/>
      <c r="E8" s="15"/>
      <c r="F8" s="16"/>
      <c r="G8" s="12" t="s">
        <v>31</v>
      </c>
      <c r="H8" s="4" t="s">
        <v>32</v>
      </c>
      <c r="I8" s="5" t="s">
        <v>22</v>
      </c>
      <c r="J8" s="8" t="s">
        <v>33</v>
      </c>
      <c r="K8" s="6" t="s">
        <v>24</v>
      </c>
      <c r="L8" s="7" t="s">
        <v>34</v>
      </c>
      <c r="M8" s="9" t="s">
        <v>35</v>
      </c>
      <c r="N8" s="11" t="s">
        <v>36</v>
      </c>
    </row>
    <row r="9" spans="1:17" ht="15.75" x14ac:dyDescent="0.25">
      <c r="B9" s="29"/>
      <c r="C9" s="12"/>
      <c r="D9" s="12"/>
      <c r="E9" s="15"/>
      <c r="F9" s="16"/>
      <c r="G9" s="12" t="s">
        <v>37</v>
      </c>
      <c r="H9" s="4" t="s">
        <v>32</v>
      </c>
      <c r="I9" s="5" t="s">
        <v>22</v>
      </c>
      <c r="J9" s="8" t="s">
        <v>33</v>
      </c>
      <c r="K9" s="6" t="s">
        <v>24</v>
      </c>
      <c r="L9" s="13" t="s">
        <v>38</v>
      </c>
      <c r="M9" s="11" t="s">
        <v>39</v>
      </c>
      <c r="N9" s="11" t="s">
        <v>36</v>
      </c>
      <c r="P9" t="s">
        <v>211</v>
      </c>
      <c r="Q9" t="s">
        <v>323</v>
      </c>
    </row>
    <row r="10" spans="1:17" ht="15.75" x14ac:dyDescent="0.25">
      <c r="B10" s="29"/>
      <c r="C10" s="12"/>
      <c r="D10" s="12"/>
      <c r="E10" s="15"/>
      <c r="F10" s="16"/>
      <c r="G10" s="4"/>
      <c r="H10" s="4"/>
      <c r="I10" s="5"/>
      <c r="J10" s="8"/>
      <c r="K10" s="6"/>
      <c r="L10" s="7"/>
      <c r="M10" s="9"/>
      <c r="N10" s="9"/>
    </row>
    <row r="11" spans="1:17" ht="15.75" x14ac:dyDescent="0.25">
      <c r="A11" t="s">
        <v>327</v>
      </c>
      <c r="B11" s="16" t="s">
        <v>53</v>
      </c>
      <c r="C11" s="16" t="s">
        <v>52</v>
      </c>
      <c r="D11" s="16" t="s">
        <v>271</v>
      </c>
      <c r="E11" s="13" t="s">
        <v>272</v>
      </c>
      <c r="F11" s="16" t="s">
        <v>205</v>
      </c>
      <c r="G11" s="4" t="s">
        <v>51</v>
      </c>
      <c r="H11" s="4" t="s">
        <v>52</v>
      </c>
      <c r="I11" s="5" t="s">
        <v>53</v>
      </c>
      <c r="J11" s="8" t="s">
        <v>54</v>
      </c>
      <c r="K11" s="8" t="s">
        <v>55</v>
      </c>
      <c r="L11" s="7" t="s">
        <v>56</v>
      </c>
      <c r="M11" s="9" t="s">
        <v>57</v>
      </c>
      <c r="N11" s="10" t="s">
        <v>58</v>
      </c>
      <c r="P11" t="s">
        <v>329</v>
      </c>
      <c r="Q11" t="s">
        <v>323</v>
      </c>
    </row>
    <row r="12" spans="1:17" ht="15.75" x14ac:dyDescent="0.25">
      <c r="B12" s="16"/>
      <c r="C12" s="16"/>
      <c r="D12" s="16" t="s">
        <v>470</v>
      </c>
      <c r="E12" s="13" t="s">
        <v>471</v>
      </c>
      <c r="F12" s="16"/>
      <c r="G12" s="4"/>
      <c r="H12" s="4"/>
      <c r="I12" s="5"/>
      <c r="J12" s="8"/>
      <c r="K12" s="8"/>
      <c r="L12" s="7"/>
      <c r="M12" s="9"/>
      <c r="N12" s="10"/>
    </row>
    <row r="13" spans="1:17" ht="15.75" x14ac:dyDescent="0.25">
      <c r="B13" s="16"/>
      <c r="C13" s="16"/>
      <c r="D13" s="16"/>
      <c r="E13" s="13"/>
      <c r="F13" s="16"/>
      <c r="G13" s="4"/>
      <c r="H13" s="4"/>
      <c r="I13" s="5"/>
      <c r="J13" s="8"/>
      <c r="K13" s="8"/>
      <c r="L13" s="7"/>
      <c r="M13" s="9"/>
      <c r="N13" s="10"/>
    </row>
    <row r="14" spans="1:17" ht="15.75" x14ac:dyDescent="0.25">
      <c r="A14" t="s">
        <v>328</v>
      </c>
      <c r="B14" s="16" t="s">
        <v>273</v>
      </c>
      <c r="C14" s="16" t="s">
        <v>41</v>
      </c>
      <c r="D14" s="16" t="s">
        <v>430</v>
      </c>
      <c r="E14" s="17" t="s">
        <v>431</v>
      </c>
      <c r="F14" s="16"/>
      <c r="G14" s="4" t="s">
        <v>40</v>
      </c>
      <c r="H14" s="4" t="s">
        <v>41</v>
      </c>
      <c r="I14" s="5" t="s">
        <v>42</v>
      </c>
      <c r="J14" s="8" t="s">
        <v>43</v>
      </c>
      <c r="K14" s="8" t="s">
        <v>44</v>
      </c>
      <c r="L14" s="7" t="s">
        <v>45</v>
      </c>
      <c r="M14" s="9" t="s">
        <v>46</v>
      </c>
      <c r="N14" s="14" t="s">
        <v>47</v>
      </c>
      <c r="P14" t="s">
        <v>330</v>
      </c>
      <c r="Q14" t="s">
        <v>323</v>
      </c>
    </row>
    <row r="15" spans="1:17" ht="15.75" x14ac:dyDescent="0.25">
      <c r="B15" s="16"/>
      <c r="C15" s="16"/>
      <c r="D15" s="16"/>
      <c r="E15" s="13"/>
      <c r="F15" s="16"/>
      <c r="G15" s="12" t="s">
        <v>48</v>
      </c>
      <c r="H15" s="4" t="s">
        <v>41</v>
      </c>
      <c r="I15" s="5" t="s">
        <v>42</v>
      </c>
      <c r="J15" s="8" t="s">
        <v>43</v>
      </c>
      <c r="K15" s="8" t="s">
        <v>44</v>
      </c>
      <c r="L15" s="7" t="s">
        <v>49</v>
      </c>
      <c r="M15" s="9" t="s">
        <v>50</v>
      </c>
      <c r="N15" s="14" t="s">
        <v>47</v>
      </c>
    </row>
    <row r="16" spans="1:17" ht="15.75" x14ac:dyDescent="0.25">
      <c r="B16" s="16"/>
      <c r="C16" s="16"/>
      <c r="D16" s="16"/>
      <c r="E16" s="13"/>
      <c r="F16" s="16"/>
      <c r="G16" s="4"/>
      <c r="H16" s="4"/>
      <c r="I16" s="5"/>
      <c r="J16" s="8"/>
      <c r="K16" s="8"/>
      <c r="L16" s="7"/>
      <c r="M16" s="9"/>
      <c r="N16" s="10"/>
    </row>
    <row r="17" spans="1:17" ht="15.75" x14ac:dyDescent="0.25">
      <c r="A17" t="s">
        <v>211</v>
      </c>
      <c r="B17" s="16" t="s">
        <v>274</v>
      </c>
      <c r="C17" s="16" t="s">
        <v>211</v>
      </c>
      <c r="D17" s="16" t="s">
        <v>275</v>
      </c>
      <c r="E17" s="13" t="s">
        <v>276</v>
      </c>
      <c r="F17" s="16" t="s">
        <v>208</v>
      </c>
      <c r="G17" s="4" t="s">
        <v>59</v>
      </c>
      <c r="H17" s="4" t="s">
        <v>60</v>
      </c>
      <c r="I17" s="5" t="s">
        <v>61</v>
      </c>
      <c r="J17" s="8" t="s">
        <v>62</v>
      </c>
      <c r="K17" s="8" t="s">
        <v>63</v>
      </c>
      <c r="L17" s="7" t="s">
        <v>64</v>
      </c>
      <c r="M17" s="9" t="s">
        <v>65</v>
      </c>
      <c r="N17" s="10" t="s">
        <v>66</v>
      </c>
      <c r="P17" t="s">
        <v>331</v>
      </c>
      <c r="Q17" t="s">
        <v>323</v>
      </c>
    </row>
    <row r="18" spans="1:17" ht="15.75" x14ac:dyDescent="0.25">
      <c r="B18" s="16"/>
      <c r="C18" s="16"/>
      <c r="D18" s="16" t="s">
        <v>413</v>
      </c>
      <c r="E18" s="17" t="s">
        <v>416</v>
      </c>
      <c r="F18" s="16"/>
      <c r="G18" s="4"/>
      <c r="H18" s="4"/>
      <c r="I18" s="5"/>
      <c r="J18" s="8"/>
      <c r="K18" s="8"/>
      <c r="L18" s="7"/>
      <c r="M18" s="9"/>
      <c r="N18" s="10"/>
    </row>
    <row r="19" spans="1:17" ht="15.75" x14ac:dyDescent="0.25">
      <c r="B19" s="16"/>
      <c r="C19" s="16"/>
      <c r="D19" s="16"/>
      <c r="E19" s="13"/>
      <c r="F19" s="16"/>
      <c r="G19" s="4"/>
      <c r="H19" s="4"/>
      <c r="I19" s="5"/>
      <c r="J19" s="8"/>
      <c r="K19" s="8"/>
      <c r="L19" s="7"/>
      <c r="M19" s="9"/>
      <c r="N19" s="10"/>
      <c r="P19" t="s">
        <v>332</v>
      </c>
      <c r="Q19" t="s">
        <v>323</v>
      </c>
    </row>
    <row r="20" spans="1:17" ht="15.75" x14ac:dyDescent="0.25">
      <c r="A20" t="s">
        <v>330</v>
      </c>
      <c r="B20" s="16" t="s">
        <v>277</v>
      </c>
      <c r="C20" s="16" t="s">
        <v>78</v>
      </c>
      <c r="D20" s="16" t="s">
        <v>278</v>
      </c>
      <c r="E20" s="13" t="s">
        <v>279</v>
      </c>
      <c r="F20" s="16" t="s">
        <v>208</v>
      </c>
      <c r="G20" s="12" t="s">
        <v>77</v>
      </c>
      <c r="H20" s="4" t="s">
        <v>78</v>
      </c>
      <c r="I20" s="5" t="s">
        <v>79</v>
      </c>
      <c r="J20" s="8" t="s">
        <v>80</v>
      </c>
      <c r="K20" s="8" t="s">
        <v>81</v>
      </c>
      <c r="L20" s="13" t="s">
        <v>82</v>
      </c>
      <c r="M20" s="5" t="s">
        <v>83</v>
      </c>
      <c r="N20" s="14" t="s">
        <v>84</v>
      </c>
      <c r="P20" t="s">
        <v>333</v>
      </c>
      <c r="Q20" t="s">
        <v>323</v>
      </c>
    </row>
    <row r="21" spans="1:17" ht="15.75" x14ac:dyDescent="0.25">
      <c r="B21" s="16"/>
      <c r="C21" s="16"/>
      <c r="D21" s="16"/>
      <c r="E21" s="13"/>
      <c r="F21" s="16"/>
      <c r="G21" s="12"/>
      <c r="H21" s="4"/>
      <c r="I21" s="5"/>
      <c r="J21" s="8"/>
      <c r="K21" s="8"/>
      <c r="L21" s="13"/>
      <c r="M21" s="5"/>
      <c r="N21" s="14"/>
      <c r="P21" t="s">
        <v>334</v>
      </c>
      <c r="Q21" t="s">
        <v>323</v>
      </c>
    </row>
    <row r="22" spans="1:17" ht="15.75" x14ac:dyDescent="0.25">
      <c r="A22" t="s">
        <v>329</v>
      </c>
      <c r="B22" s="16" t="s">
        <v>69</v>
      </c>
      <c r="C22" s="16" t="s">
        <v>68</v>
      </c>
      <c r="D22" s="16" t="s">
        <v>280</v>
      </c>
      <c r="E22" s="13" t="s">
        <v>281</v>
      </c>
      <c r="F22" s="16" t="s">
        <v>205</v>
      </c>
      <c r="G22" s="4" t="s">
        <v>67</v>
      </c>
      <c r="H22" s="4" t="s">
        <v>68</v>
      </c>
      <c r="I22" s="5" t="s">
        <v>69</v>
      </c>
      <c r="J22" s="8" t="s">
        <v>70</v>
      </c>
      <c r="K22" s="8" t="s">
        <v>71</v>
      </c>
      <c r="L22" s="7" t="s">
        <v>72</v>
      </c>
      <c r="M22" s="9" t="s">
        <v>73</v>
      </c>
      <c r="N22" s="14" t="s">
        <v>74</v>
      </c>
      <c r="P22" t="s">
        <v>335</v>
      </c>
      <c r="Q22" t="s">
        <v>336</v>
      </c>
    </row>
    <row r="23" spans="1:17" ht="15.75" x14ac:dyDescent="0.25">
      <c r="B23" s="16"/>
      <c r="C23" s="16"/>
      <c r="D23" s="16"/>
      <c r="E23" s="13"/>
      <c r="F23" s="16"/>
      <c r="G23" s="4"/>
      <c r="H23" s="4"/>
      <c r="I23" s="5"/>
      <c r="J23" s="8"/>
      <c r="K23" s="8"/>
      <c r="L23" s="7"/>
      <c r="M23" s="9"/>
      <c r="N23" s="14"/>
      <c r="P23" t="s">
        <v>337</v>
      </c>
      <c r="Q23" t="s">
        <v>323</v>
      </c>
    </row>
    <row r="24" spans="1:17" ht="15.75" x14ac:dyDescent="0.25">
      <c r="A24" s="16" t="s">
        <v>87</v>
      </c>
      <c r="B24" s="16" t="s">
        <v>87</v>
      </c>
      <c r="C24" s="16" t="s">
        <v>86</v>
      </c>
      <c r="D24" t="s">
        <v>478</v>
      </c>
      <c r="E24" s="13" t="s">
        <v>479</v>
      </c>
      <c r="F24" s="16"/>
      <c r="G24" s="4" t="s">
        <v>85</v>
      </c>
      <c r="H24" s="4" t="s">
        <v>86</v>
      </c>
      <c r="I24" s="5" t="s">
        <v>87</v>
      </c>
      <c r="J24" s="8" t="s">
        <v>88</v>
      </c>
      <c r="K24" s="8" t="s">
        <v>89</v>
      </c>
      <c r="L24" s="13" t="s">
        <v>90</v>
      </c>
      <c r="M24" s="9" t="s">
        <v>91</v>
      </c>
      <c r="N24" s="14" t="s">
        <v>92</v>
      </c>
    </row>
    <row r="25" spans="1:17" x14ac:dyDescent="0.25">
      <c r="B25" s="16"/>
      <c r="C25" s="12"/>
      <c r="D25" s="12"/>
      <c r="E25" s="15"/>
      <c r="F25" s="16"/>
      <c r="P25" t="s">
        <v>339</v>
      </c>
      <c r="Q25" t="s">
        <v>323</v>
      </c>
    </row>
    <row r="26" spans="1:17" ht="15.75" x14ac:dyDescent="0.25">
      <c r="A26" t="s">
        <v>333</v>
      </c>
      <c r="B26" s="16" t="s">
        <v>95</v>
      </c>
      <c r="C26" s="16" t="s">
        <v>94</v>
      </c>
      <c r="D26" s="16" t="s">
        <v>284</v>
      </c>
      <c r="E26" s="13" t="s">
        <v>285</v>
      </c>
      <c r="F26" s="16" t="s">
        <v>205</v>
      </c>
      <c r="G26" s="4" t="s">
        <v>93</v>
      </c>
      <c r="H26" s="4" t="s">
        <v>94</v>
      </c>
      <c r="I26" s="5" t="s">
        <v>95</v>
      </c>
      <c r="J26" s="8" t="s">
        <v>96</v>
      </c>
      <c r="K26" s="8" t="s">
        <v>97</v>
      </c>
      <c r="L26" s="7" t="s">
        <v>98</v>
      </c>
      <c r="M26" s="11" t="s">
        <v>99</v>
      </c>
      <c r="N26" s="14" t="s">
        <v>100</v>
      </c>
      <c r="P26" t="s">
        <v>340</v>
      </c>
      <c r="Q26" t="s">
        <v>323</v>
      </c>
    </row>
    <row r="27" spans="1:17" ht="15.75" x14ac:dyDescent="0.25">
      <c r="B27" s="29"/>
      <c r="C27" s="29"/>
      <c r="D27" s="16"/>
      <c r="E27" s="13"/>
      <c r="F27" s="16"/>
      <c r="G27" s="4"/>
      <c r="H27" s="4"/>
      <c r="I27" s="5"/>
      <c r="J27" s="8"/>
      <c r="K27" s="8"/>
      <c r="L27" s="7"/>
      <c r="M27" s="11"/>
      <c r="N27" s="14"/>
      <c r="P27" t="s">
        <v>341</v>
      </c>
      <c r="Q27" t="s">
        <v>323</v>
      </c>
    </row>
    <row r="28" spans="1:17" ht="15.75" x14ac:dyDescent="0.25">
      <c r="A28" t="s">
        <v>334</v>
      </c>
      <c r="B28" s="25" t="s">
        <v>103</v>
      </c>
      <c r="C28" s="25" t="s">
        <v>102</v>
      </c>
      <c r="D28" s="16" t="s">
        <v>288</v>
      </c>
      <c r="E28" s="13" t="s">
        <v>289</v>
      </c>
      <c r="F28" s="16" t="s">
        <v>208</v>
      </c>
      <c r="G28" s="4" t="s">
        <v>101</v>
      </c>
      <c r="H28" s="4" t="s">
        <v>102</v>
      </c>
      <c r="I28" s="5" t="s">
        <v>103</v>
      </c>
      <c r="J28" s="8" t="s">
        <v>104</v>
      </c>
      <c r="K28" s="8" t="s">
        <v>105</v>
      </c>
      <c r="L28" s="7" t="s">
        <v>106</v>
      </c>
      <c r="M28" s="9" t="s">
        <v>107</v>
      </c>
      <c r="N28" s="14" t="s">
        <v>108</v>
      </c>
    </row>
    <row r="29" spans="1:17" ht="15.75" x14ac:dyDescent="0.25">
      <c r="B29" s="25"/>
      <c r="C29" s="25"/>
      <c r="D29" s="16" t="s">
        <v>290</v>
      </c>
      <c r="E29" s="13" t="s">
        <v>291</v>
      </c>
      <c r="F29" s="16" t="s">
        <v>208</v>
      </c>
      <c r="G29" s="12"/>
      <c r="H29" s="4"/>
      <c r="I29" s="5"/>
      <c r="J29" s="6"/>
      <c r="K29" s="6"/>
      <c r="L29" s="13"/>
      <c r="M29" s="11"/>
      <c r="N29" s="14"/>
    </row>
    <row r="30" spans="1:17" ht="15.75" x14ac:dyDescent="0.25">
      <c r="B30" s="25"/>
      <c r="C30" s="24"/>
      <c r="D30" s="16"/>
      <c r="E30" s="13"/>
      <c r="F30" s="16"/>
      <c r="G30" s="12"/>
      <c r="H30" s="4"/>
      <c r="I30" s="5"/>
      <c r="J30" s="6"/>
      <c r="K30" s="6"/>
      <c r="L30" s="13"/>
      <c r="M30" s="11"/>
      <c r="N30" s="14"/>
    </row>
    <row r="31" spans="1:17" ht="15.75" x14ac:dyDescent="0.25">
      <c r="A31" t="s">
        <v>335</v>
      </c>
      <c r="B31" s="29" t="s">
        <v>109</v>
      </c>
      <c r="C31" s="29" t="s">
        <v>111</v>
      </c>
      <c r="D31" s="16" t="s">
        <v>286</v>
      </c>
      <c r="E31" s="13" t="s">
        <v>287</v>
      </c>
      <c r="F31" s="16" t="s">
        <v>205</v>
      </c>
      <c r="G31" s="4" t="s">
        <v>110</v>
      </c>
      <c r="H31" s="4" t="s">
        <v>111</v>
      </c>
      <c r="I31" s="5" t="s">
        <v>109</v>
      </c>
      <c r="J31" s="6" t="s">
        <v>112</v>
      </c>
      <c r="K31" s="6" t="s">
        <v>113</v>
      </c>
      <c r="L31" s="7" t="s">
        <v>114</v>
      </c>
      <c r="M31" s="11" t="s">
        <v>115</v>
      </c>
      <c r="N31" s="14" t="s">
        <v>116</v>
      </c>
      <c r="P31" t="s">
        <v>342</v>
      </c>
      <c r="Q31" t="s">
        <v>323</v>
      </c>
    </row>
    <row r="32" spans="1:17" ht="15.75" x14ac:dyDescent="0.25">
      <c r="B32" s="29"/>
      <c r="C32" s="29"/>
      <c r="D32" s="16" t="s">
        <v>292</v>
      </c>
      <c r="E32" s="13" t="s">
        <v>386</v>
      </c>
      <c r="F32" s="16" t="s">
        <v>205</v>
      </c>
      <c r="G32" s="12" t="s">
        <v>117</v>
      </c>
      <c r="H32" s="4" t="s">
        <v>111</v>
      </c>
      <c r="I32" s="5" t="s">
        <v>109</v>
      </c>
      <c r="J32" s="6" t="s">
        <v>112</v>
      </c>
      <c r="K32" s="6" t="s">
        <v>113</v>
      </c>
      <c r="L32" s="13" t="s">
        <v>118</v>
      </c>
      <c r="M32" s="11" t="s">
        <v>119</v>
      </c>
      <c r="N32" s="14" t="s">
        <v>116</v>
      </c>
      <c r="P32" t="s">
        <v>343</v>
      </c>
      <c r="Q32" t="s">
        <v>323</v>
      </c>
    </row>
    <row r="33" spans="1:14" ht="15.75" x14ac:dyDescent="0.25">
      <c r="B33" s="29"/>
      <c r="C33" s="29"/>
      <c r="D33" s="16" t="s">
        <v>293</v>
      </c>
      <c r="E33" s="13" t="s">
        <v>294</v>
      </c>
      <c r="F33" s="16" t="s">
        <v>205</v>
      </c>
      <c r="G33" s="12"/>
      <c r="H33" s="4"/>
      <c r="I33" s="5"/>
      <c r="J33" s="6"/>
      <c r="K33" s="6"/>
      <c r="L33" s="13"/>
      <c r="M33" s="11"/>
      <c r="N33" s="14"/>
    </row>
    <row r="35" spans="1:14" ht="15.75" x14ac:dyDescent="0.25">
      <c r="A35" t="s">
        <v>338</v>
      </c>
      <c r="B35" s="25" t="s">
        <v>122</v>
      </c>
      <c r="C35" s="16" t="s">
        <v>129</v>
      </c>
      <c r="D35" s="16" t="s">
        <v>295</v>
      </c>
      <c r="E35" s="13" t="s">
        <v>296</v>
      </c>
      <c r="F35" s="16" t="s">
        <v>205</v>
      </c>
      <c r="G35" s="4" t="s">
        <v>128</v>
      </c>
      <c r="H35" s="4" t="s">
        <v>129</v>
      </c>
      <c r="I35" s="5" t="s">
        <v>122</v>
      </c>
      <c r="J35" s="8" t="s">
        <v>130</v>
      </c>
      <c r="K35" s="6" t="s">
        <v>131</v>
      </c>
      <c r="L35" s="7" t="s">
        <v>132</v>
      </c>
      <c r="M35" s="9" t="s">
        <v>133</v>
      </c>
      <c r="N35" s="9" t="s">
        <v>134</v>
      </c>
    </row>
    <row r="36" spans="1:14" ht="15.75" x14ac:dyDescent="0.25">
      <c r="B36" s="25"/>
      <c r="D36" s="12"/>
      <c r="E36" s="15"/>
      <c r="F36" s="16"/>
      <c r="G36" s="4" t="s">
        <v>135</v>
      </c>
      <c r="H36" s="4" t="s">
        <v>129</v>
      </c>
      <c r="I36" s="5" t="s">
        <v>122</v>
      </c>
      <c r="J36" s="8" t="s">
        <v>130</v>
      </c>
      <c r="K36" s="6" t="s">
        <v>131</v>
      </c>
      <c r="L36" s="7" t="s">
        <v>136</v>
      </c>
      <c r="M36" s="9" t="s">
        <v>137</v>
      </c>
      <c r="N36" s="10" t="s">
        <v>134</v>
      </c>
    </row>
    <row r="37" spans="1:14" ht="15.75" x14ac:dyDescent="0.25">
      <c r="B37" s="25"/>
      <c r="C37" s="12"/>
      <c r="D37" s="12"/>
      <c r="E37" s="15"/>
      <c r="F37" s="16"/>
      <c r="G37" s="4"/>
      <c r="H37" s="4"/>
      <c r="I37" s="5"/>
      <c r="J37" s="8"/>
      <c r="K37" s="6"/>
      <c r="L37" s="7"/>
      <c r="M37" s="9"/>
      <c r="N37" s="10"/>
    </row>
    <row r="38" spans="1:14" ht="15.75" x14ac:dyDescent="0.25">
      <c r="A38" t="s">
        <v>337</v>
      </c>
      <c r="B38" s="31" t="s">
        <v>122</v>
      </c>
      <c r="C38" s="12" t="s">
        <v>121</v>
      </c>
      <c r="D38" t="s">
        <v>484</v>
      </c>
      <c r="E38" s="15" t="s">
        <v>405</v>
      </c>
      <c r="F38" s="16"/>
      <c r="G38" s="4" t="s">
        <v>120</v>
      </c>
      <c r="H38" s="4" t="s">
        <v>121</v>
      </c>
      <c r="I38" s="5" t="s">
        <v>122</v>
      </c>
      <c r="J38" s="8" t="s">
        <v>123</v>
      </c>
      <c r="K38" s="8" t="s">
        <v>124</v>
      </c>
      <c r="L38" s="7" t="s">
        <v>125</v>
      </c>
      <c r="M38" s="9" t="s">
        <v>126</v>
      </c>
      <c r="N38" s="14" t="s">
        <v>127</v>
      </c>
    </row>
    <row r="39" spans="1:14" ht="15.75" x14ac:dyDescent="0.25">
      <c r="B39" s="31"/>
      <c r="C39" s="12"/>
      <c r="D39" s="12"/>
      <c r="E39" s="15"/>
      <c r="F39" s="16"/>
      <c r="G39" s="4"/>
      <c r="H39" s="4"/>
      <c r="I39" s="5"/>
      <c r="J39" s="8"/>
      <c r="K39" s="6"/>
      <c r="L39" s="7"/>
      <c r="M39" s="9"/>
      <c r="N39" s="10"/>
    </row>
    <row r="40" spans="1:14" ht="15.75" x14ac:dyDescent="0.25">
      <c r="A40" t="s">
        <v>339</v>
      </c>
      <c r="B40" s="25" t="s">
        <v>140</v>
      </c>
      <c r="C40" s="16" t="s">
        <v>139</v>
      </c>
      <c r="D40" s="16" t="s">
        <v>297</v>
      </c>
      <c r="E40" s="13" t="s">
        <v>399</v>
      </c>
      <c r="F40" s="16" t="s">
        <v>205</v>
      </c>
      <c r="G40" s="12" t="s">
        <v>138</v>
      </c>
      <c r="H40" s="4" t="s">
        <v>139</v>
      </c>
      <c r="I40" s="5" t="s">
        <v>140</v>
      </c>
      <c r="J40" s="18" t="s">
        <v>141</v>
      </c>
      <c r="K40" s="18" t="s">
        <v>142</v>
      </c>
      <c r="L40" s="13" t="s">
        <v>143</v>
      </c>
      <c r="M40" s="14" t="s">
        <v>144</v>
      </c>
      <c r="N40" s="11" t="s">
        <v>145</v>
      </c>
    </row>
    <row r="41" spans="1:14" ht="15.75" x14ac:dyDescent="0.25">
      <c r="B41" s="25"/>
      <c r="C41" s="29"/>
      <c r="D41" s="16"/>
      <c r="E41" s="13"/>
      <c r="F41" s="16"/>
      <c r="G41" s="4"/>
      <c r="H41" s="4"/>
      <c r="I41" s="5"/>
      <c r="J41" s="8"/>
      <c r="K41" s="8"/>
      <c r="L41" s="7"/>
      <c r="M41" s="9"/>
      <c r="N41" s="11"/>
    </row>
    <row r="42" spans="1:14" ht="15.75" x14ac:dyDescent="0.25">
      <c r="A42" t="s">
        <v>340</v>
      </c>
      <c r="B42" s="25" t="s">
        <v>148</v>
      </c>
      <c r="C42" s="29" t="s">
        <v>147</v>
      </c>
      <c r="D42" s="16" t="s">
        <v>298</v>
      </c>
      <c r="E42" s="13" t="s">
        <v>299</v>
      </c>
      <c r="F42" s="16" t="s">
        <v>205</v>
      </c>
      <c r="G42" s="4" t="s">
        <v>146</v>
      </c>
      <c r="H42" s="4" t="s">
        <v>147</v>
      </c>
      <c r="I42" s="5" t="s">
        <v>148</v>
      </c>
      <c r="J42" s="18" t="s">
        <v>149</v>
      </c>
      <c r="K42" s="18" t="s">
        <v>150</v>
      </c>
      <c r="L42" s="7" t="s">
        <v>151</v>
      </c>
      <c r="M42" s="9" t="s">
        <v>152</v>
      </c>
      <c r="N42" s="14" t="s">
        <v>153</v>
      </c>
    </row>
    <row r="43" spans="1:14" ht="15.75" x14ac:dyDescent="0.25">
      <c r="B43" s="25"/>
      <c r="C43" s="29"/>
      <c r="D43" s="16" t="s">
        <v>300</v>
      </c>
      <c r="E43" s="13" t="s">
        <v>301</v>
      </c>
      <c r="F43" s="16" t="s">
        <v>208</v>
      </c>
      <c r="G43" s="4"/>
      <c r="H43" s="4"/>
      <c r="I43" s="5"/>
      <c r="J43" s="8"/>
      <c r="K43" s="8"/>
      <c r="L43" s="7"/>
      <c r="M43" s="9"/>
      <c r="N43" s="11"/>
    </row>
    <row r="44" spans="1:14" ht="15.75" x14ac:dyDescent="0.25">
      <c r="B44" s="48"/>
      <c r="C44" s="29"/>
      <c r="D44" s="41"/>
      <c r="E44" s="30"/>
      <c r="F44" s="41"/>
      <c r="G44" s="4"/>
      <c r="H44" s="4"/>
      <c r="I44" s="5"/>
      <c r="J44" s="8"/>
      <c r="K44" s="8"/>
      <c r="L44" s="7"/>
      <c r="M44" s="9"/>
      <c r="N44" s="11"/>
    </row>
    <row r="45" spans="1:14" ht="15.75" x14ac:dyDescent="0.25">
      <c r="B45" s="48"/>
      <c r="C45" s="29"/>
      <c r="D45" s="41"/>
      <c r="E45" s="30"/>
      <c r="F45" s="41"/>
      <c r="G45" s="4"/>
      <c r="H45" s="4"/>
      <c r="I45" s="5"/>
      <c r="J45" s="8"/>
      <c r="K45" s="8"/>
      <c r="L45" s="7"/>
      <c r="M45" s="9"/>
      <c r="N45" s="11"/>
    </row>
    <row r="46" spans="1:14" ht="15.75" x14ac:dyDescent="0.25">
      <c r="B46" s="48"/>
      <c r="C46" s="29"/>
      <c r="D46" s="41"/>
      <c r="E46" s="30"/>
      <c r="F46" s="41"/>
      <c r="G46" s="4"/>
      <c r="H46" s="4"/>
      <c r="I46" s="5"/>
      <c r="J46" s="8"/>
      <c r="K46" s="8"/>
      <c r="L46" s="7"/>
      <c r="M46" s="9"/>
      <c r="N46" s="11"/>
    </row>
    <row r="47" spans="1:14" ht="15.75" x14ac:dyDescent="0.25">
      <c r="B47" s="16"/>
      <c r="C47" s="29"/>
      <c r="G47" s="12"/>
      <c r="H47" s="4"/>
      <c r="I47" s="5"/>
      <c r="J47" s="18"/>
      <c r="K47" s="18"/>
      <c r="L47" s="13"/>
      <c r="M47" s="14"/>
      <c r="N47" s="11"/>
    </row>
    <row r="48" spans="1:14" ht="15.75" x14ac:dyDescent="0.25">
      <c r="A48" t="s">
        <v>341</v>
      </c>
      <c r="B48" s="29" t="s">
        <v>156</v>
      </c>
      <c r="C48" s="29" t="s">
        <v>260</v>
      </c>
      <c r="D48" s="16" t="s">
        <v>302</v>
      </c>
      <c r="E48" s="13" t="s">
        <v>303</v>
      </c>
      <c r="F48" s="16" t="s">
        <v>205</v>
      </c>
      <c r="G48" s="4" t="s">
        <v>154</v>
      </c>
      <c r="H48" s="12" t="s">
        <v>155</v>
      </c>
      <c r="I48" s="5" t="s">
        <v>156</v>
      </c>
      <c r="J48" s="8" t="s">
        <v>157</v>
      </c>
      <c r="K48" s="8" t="s">
        <v>158</v>
      </c>
      <c r="L48" s="7" t="s">
        <v>159</v>
      </c>
      <c r="M48" s="9" t="s">
        <v>160</v>
      </c>
      <c r="N48" s="14" t="s">
        <v>161</v>
      </c>
    </row>
    <row r="49" spans="1:14" ht="15.75" x14ac:dyDescent="0.25">
      <c r="B49" s="29"/>
      <c r="C49" s="29"/>
      <c r="D49" s="16" t="s">
        <v>304</v>
      </c>
      <c r="E49" s="13" t="s">
        <v>305</v>
      </c>
      <c r="F49" s="16" t="s">
        <v>208</v>
      </c>
      <c r="G49" s="4" t="s">
        <v>162</v>
      </c>
      <c r="H49" s="12" t="s">
        <v>155</v>
      </c>
      <c r="I49" s="5" t="s">
        <v>156</v>
      </c>
      <c r="J49" s="8" t="s">
        <v>157</v>
      </c>
      <c r="K49" s="8" t="s">
        <v>158</v>
      </c>
      <c r="L49" s="7" t="s">
        <v>163</v>
      </c>
      <c r="M49" s="9" t="s">
        <v>164</v>
      </c>
      <c r="N49" s="14" t="s">
        <v>161</v>
      </c>
    </row>
    <row r="50" spans="1:14" ht="15.75" x14ac:dyDescent="0.25">
      <c r="B50" s="29"/>
      <c r="C50" s="29"/>
      <c r="D50" s="16" t="s">
        <v>307</v>
      </c>
      <c r="E50" s="13" t="s">
        <v>306</v>
      </c>
      <c r="F50" s="16" t="s">
        <v>208</v>
      </c>
      <c r="G50" s="4"/>
      <c r="H50" s="12"/>
      <c r="I50" s="5"/>
      <c r="J50" s="8"/>
      <c r="K50" s="8"/>
      <c r="L50" s="7"/>
      <c r="M50" s="9"/>
      <c r="N50" s="14"/>
    </row>
    <row r="51" spans="1:14" ht="15.75" x14ac:dyDescent="0.25">
      <c r="B51" s="24"/>
      <c r="C51" s="24"/>
      <c r="D51" s="16"/>
      <c r="E51" s="13"/>
      <c r="F51" s="16"/>
      <c r="G51" s="4"/>
      <c r="H51" s="12"/>
      <c r="I51" s="5"/>
      <c r="J51" s="8"/>
      <c r="K51" s="8"/>
      <c r="L51" s="7"/>
      <c r="M51" s="9"/>
      <c r="N51" s="14"/>
    </row>
    <row r="52" spans="1:14" ht="15.75" x14ac:dyDescent="0.25">
      <c r="A52" t="s">
        <v>342</v>
      </c>
      <c r="B52" s="16" t="s">
        <v>167</v>
      </c>
      <c r="C52" s="16" t="s">
        <v>166</v>
      </c>
      <c r="D52" s="16" t="s">
        <v>312</v>
      </c>
      <c r="E52" s="13" t="s">
        <v>313</v>
      </c>
      <c r="F52" s="16" t="s">
        <v>208</v>
      </c>
      <c r="G52" s="12" t="s">
        <v>165</v>
      </c>
      <c r="H52" s="12" t="s">
        <v>166</v>
      </c>
      <c r="I52" s="5" t="s">
        <v>167</v>
      </c>
      <c r="J52" s="18" t="s">
        <v>168</v>
      </c>
      <c r="K52" s="6" t="s">
        <v>169</v>
      </c>
      <c r="L52" s="13" t="s">
        <v>170</v>
      </c>
      <c r="M52" s="9"/>
      <c r="N52" s="14" t="s">
        <v>171</v>
      </c>
    </row>
    <row r="53" spans="1:14" ht="15.75" x14ac:dyDescent="0.25">
      <c r="B53" s="29"/>
      <c r="C53" s="29"/>
      <c r="D53" s="16"/>
      <c r="E53" s="13"/>
      <c r="F53" s="16"/>
      <c r="G53" s="12"/>
      <c r="H53" s="12"/>
      <c r="I53" s="5"/>
      <c r="J53" s="18"/>
      <c r="K53" s="6"/>
      <c r="L53" s="30"/>
      <c r="M53" s="9"/>
      <c r="N53" s="14"/>
    </row>
    <row r="54" spans="1:14" ht="15.75" x14ac:dyDescent="0.25">
      <c r="A54" t="s">
        <v>331</v>
      </c>
      <c r="B54" s="29" t="s">
        <v>314</v>
      </c>
      <c r="C54" s="29" t="s">
        <v>173</v>
      </c>
      <c r="D54" s="16" t="s">
        <v>315</v>
      </c>
      <c r="E54" s="13" t="s">
        <v>316</v>
      </c>
      <c r="F54" s="16" t="s">
        <v>205</v>
      </c>
      <c r="G54" s="4" t="s">
        <v>172</v>
      </c>
      <c r="H54" s="4" t="s">
        <v>173</v>
      </c>
      <c r="I54" s="5" t="s">
        <v>174</v>
      </c>
      <c r="J54" s="6" t="s">
        <v>175</v>
      </c>
      <c r="K54" s="6" t="s">
        <v>176</v>
      </c>
      <c r="L54" s="17" t="s">
        <v>177</v>
      </c>
      <c r="M54" s="9" t="s">
        <v>178</v>
      </c>
      <c r="N54" s="10" t="s">
        <v>179</v>
      </c>
    </row>
    <row r="55" spans="1:14" ht="15.75" x14ac:dyDescent="0.25">
      <c r="B55" s="29"/>
      <c r="C55" s="29"/>
      <c r="D55" s="16" t="s">
        <v>317</v>
      </c>
      <c r="E55" s="13" t="s">
        <v>318</v>
      </c>
      <c r="F55" s="16" t="s">
        <v>205</v>
      </c>
      <c r="G55" s="4" t="s">
        <v>180</v>
      </c>
      <c r="H55" s="4" t="s">
        <v>173</v>
      </c>
      <c r="I55" s="5" t="s">
        <v>174</v>
      </c>
      <c r="J55" s="6" t="s">
        <v>175</v>
      </c>
      <c r="K55" s="6" t="s">
        <v>176</v>
      </c>
      <c r="L55" s="7" t="s">
        <v>181</v>
      </c>
      <c r="M55" s="9" t="s">
        <v>182</v>
      </c>
      <c r="N55" s="10" t="s">
        <v>183</v>
      </c>
    </row>
    <row r="56" spans="1:14" ht="15.75" x14ac:dyDescent="0.25">
      <c r="B56" s="29"/>
      <c r="C56" s="29"/>
      <c r="D56" s="16" t="s">
        <v>319</v>
      </c>
      <c r="E56" s="13" t="s">
        <v>320</v>
      </c>
      <c r="F56" s="16" t="s">
        <v>205</v>
      </c>
      <c r="G56" s="4"/>
      <c r="H56" s="4"/>
      <c r="I56" s="5"/>
      <c r="J56" s="6"/>
      <c r="K56" s="6"/>
      <c r="L56" s="7"/>
      <c r="M56" s="9"/>
      <c r="N56" s="10"/>
    </row>
    <row r="57" spans="1:14" ht="15.75" x14ac:dyDescent="0.25">
      <c r="B57" s="24"/>
      <c r="C57" s="24"/>
      <c r="D57" s="16"/>
      <c r="E57" s="13"/>
      <c r="F57" s="16"/>
      <c r="G57" s="4"/>
      <c r="H57" s="4"/>
      <c r="I57" s="5"/>
      <c r="J57" s="6"/>
      <c r="K57" s="6"/>
      <c r="L57" s="7"/>
      <c r="M57" s="9"/>
      <c r="N57" s="10"/>
    </row>
    <row r="58" spans="1:14" ht="15.75" x14ac:dyDescent="0.25">
      <c r="A58" t="s">
        <v>343</v>
      </c>
      <c r="B58" s="16" t="s">
        <v>186</v>
      </c>
      <c r="C58" s="16" t="s">
        <v>185</v>
      </c>
      <c r="D58" s="16" t="s">
        <v>321</v>
      </c>
      <c r="E58" s="13" t="s">
        <v>322</v>
      </c>
      <c r="F58" s="16" t="s">
        <v>205</v>
      </c>
      <c r="G58" s="4" t="s">
        <v>184</v>
      </c>
      <c r="H58" s="4" t="s">
        <v>185</v>
      </c>
      <c r="I58" s="5" t="s">
        <v>186</v>
      </c>
      <c r="J58" s="6" t="s">
        <v>187</v>
      </c>
      <c r="K58" s="6" t="s">
        <v>188</v>
      </c>
      <c r="L58" s="7" t="s">
        <v>189</v>
      </c>
      <c r="M58" s="9" t="s">
        <v>190</v>
      </c>
      <c r="N58" s="11" t="s">
        <v>191</v>
      </c>
    </row>
    <row r="59" spans="1:14" ht="15.75" x14ac:dyDescent="0.25">
      <c r="G59" s="12" t="s">
        <v>192</v>
      </c>
      <c r="H59" s="4" t="s">
        <v>185</v>
      </c>
      <c r="I59" s="5" t="s">
        <v>186</v>
      </c>
      <c r="J59" s="6" t="s">
        <v>187</v>
      </c>
      <c r="K59" s="6" t="s">
        <v>188</v>
      </c>
      <c r="L59" s="13" t="s">
        <v>193</v>
      </c>
      <c r="M59" s="11" t="s">
        <v>194</v>
      </c>
      <c r="N59" s="19" t="s">
        <v>195</v>
      </c>
    </row>
    <row r="60" spans="1:14" x14ac:dyDescent="0.25">
      <c r="C60" t="s">
        <v>364</v>
      </c>
      <c r="H60" s="20"/>
    </row>
  </sheetData>
  <hyperlinks>
    <hyperlink ref="L58" r:id="rId1"/>
    <hyperlink ref="L54" r:id="rId2" display="mailto:ricgua@uisd.net"/>
    <hyperlink ref="L20" r:id="rId3"/>
    <hyperlink ref="L55" r:id="rId4"/>
    <hyperlink ref="L52" r:id="rId5"/>
    <hyperlink ref="L48" r:id="rId6"/>
    <hyperlink ref="L28" r:id="rId7"/>
    <hyperlink ref="L26" r:id="rId8"/>
    <hyperlink ref="L17" r:id="rId9"/>
    <hyperlink ref="L11" r:id="rId10"/>
    <hyperlink ref="L6" r:id="rId11"/>
    <hyperlink ref="L5" r:id="rId12"/>
    <hyperlink ref="L3" r:id="rId13"/>
    <hyperlink ref="L2" r:id="rId14"/>
    <hyperlink ref="L31" r:id="rId15"/>
    <hyperlink ref="L32" r:id="rId16"/>
    <hyperlink ref="L36" r:id="rId17"/>
    <hyperlink ref="L35" r:id="rId18"/>
    <hyperlink ref="L49" r:id="rId19"/>
    <hyperlink ref="E2" r:id="rId20"/>
    <hyperlink ref="E5" r:id="rId21"/>
    <hyperlink ref="E11" r:id="rId22"/>
    <hyperlink ref="E17" r:id="rId23"/>
    <hyperlink ref="E20" r:id="rId24"/>
    <hyperlink ref="E22" r:id="rId25"/>
    <hyperlink ref="E26" r:id="rId26"/>
    <hyperlink ref="E31" r:id="rId27"/>
    <hyperlink ref="E28" r:id="rId28"/>
    <hyperlink ref="E29" r:id="rId29"/>
    <hyperlink ref="E32" r:id="rId30"/>
    <hyperlink ref="E33" r:id="rId31"/>
    <hyperlink ref="E35" r:id="rId32"/>
    <hyperlink ref="E42" r:id="rId33"/>
    <hyperlink ref="E43" r:id="rId34"/>
    <hyperlink ref="E48" r:id="rId35"/>
    <hyperlink ref="E49" r:id="rId36"/>
    <hyperlink ref="E50" r:id="rId37"/>
    <hyperlink ref="E52" r:id="rId38"/>
    <hyperlink ref="E54" r:id="rId39"/>
    <hyperlink ref="E55" r:id="rId40"/>
    <hyperlink ref="E56" r:id="rId41"/>
    <hyperlink ref="E58" r:id="rId42"/>
    <hyperlink ref="L40" r:id="rId43"/>
    <hyperlink ref="L42" r:id="rId44"/>
    <hyperlink ref="L8" r:id="rId45"/>
    <hyperlink ref="L9" r:id="rId46"/>
    <hyperlink ref="L24" r:id="rId47"/>
    <hyperlink ref="L38" r:id="rId48"/>
    <hyperlink ref="L15" r:id="rId49"/>
    <hyperlink ref="L14" r:id="rId50"/>
    <hyperlink ref="E18" r:id="rId51" display="mailto:DaMiles@hidalgo-isd.org"/>
    <hyperlink ref="E14" r:id="rId52" display="mailto:ad.benavides@ecisd.us"/>
    <hyperlink ref="E12" r:id="rId53"/>
    <hyperlink ref="E24" r:id="rId54"/>
  </hyperlinks>
  <pageMargins left="0.7" right="0.7" top="0.75" bottom="0.75" header="0.3" footer="0.3"/>
  <pageSetup orientation="portrait" horizontalDpi="300" verticalDpi="300"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5" sqref="B15"/>
    </sheetView>
  </sheetViews>
  <sheetFormatPr defaultRowHeight="15" x14ac:dyDescent="0.25"/>
  <cols>
    <col min="1" max="1" width="19.28515625" bestFit="1" customWidth="1"/>
    <col min="2" max="2" width="29.28515625" bestFit="1" customWidth="1"/>
    <col min="3" max="3" width="32.7109375" bestFit="1" customWidth="1"/>
    <col min="4" max="4" width="2.5703125" bestFit="1" customWidth="1"/>
    <col min="5" max="5" width="48" bestFit="1" customWidth="1"/>
  </cols>
  <sheetData>
    <row r="1" spans="1:5" x14ac:dyDescent="0.25">
      <c r="A1" s="16" t="s">
        <v>10</v>
      </c>
      <c r="B1" s="16" t="s">
        <v>9</v>
      </c>
      <c r="C1" t="s">
        <v>324</v>
      </c>
      <c r="D1" t="s">
        <v>323</v>
      </c>
      <c r="E1" t="s">
        <v>344</v>
      </c>
    </row>
    <row r="2" spans="1:5" x14ac:dyDescent="0.25">
      <c r="A2" s="29" t="s">
        <v>22</v>
      </c>
      <c r="B2" s="16" t="s">
        <v>21</v>
      </c>
      <c r="C2" t="s">
        <v>325</v>
      </c>
      <c r="D2" t="s">
        <v>323</v>
      </c>
      <c r="E2" t="s">
        <v>345</v>
      </c>
    </row>
    <row r="3" spans="1:5" x14ac:dyDescent="0.25">
      <c r="A3" s="29"/>
      <c r="B3" t="s">
        <v>326</v>
      </c>
      <c r="C3" t="s">
        <v>326</v>
      </c>
      <c r="D3" t="s">
        <v>323</v>
      </c>
      <c r="E3" t="s">
        <v>346</v>
      </c>
    </row>
    <row r="4" spans="1:5" x14ac:dyDescent="0.25">
      <c r="A4" s="16" t="s">
        <v>53</v>
      </c>
      <c r="B4" s="16" t="s">
        <v>52</v>
      </c>
      <c r="C4" t="s">
        <v>327</v>
      </c>
      <c r="D4" t="s">
        <v>323</v>
      </c>
      <c r="E4" t="s">
        <v>347</v>
      </c>
    </row>
    <row r="5" spans="1:5" x14ac:dyDescent="0.25">
      <c r="A5" s="16" t="s">
        <v>273</v>
      </c>
      <c r="B5" s="16" t="s">
        <v>41</v>
      </c>
      <c r="C5" t="s">
        <v>328</v>
      </c>
      <c r="D5" t="s">
        <v>323</v>
      </c>
      <c r="E5" t="s">
        <v>348</v>
      </c>
    </row>
    <row r="6" spans="1:5" x14ac:dyDescent="0.25">
      <c r="A6" s="16" t="s">
        <v>274</v>
      </c>
      <c r="B6" s="16" t="s">
        <v>211</v>
      </c>
      <c r="C6" t="s">
        <v>211</v>
      </c>
      <c r="D6" t="s">
        <v>323</v>
      </c>
      <c r="E6" t="s">
        <v>349</v>
      </c>
    </row>
    <row r="7" spans="1:5" x14ac:dyDescent="0.25">
      <c r="A7" s="16" t="s">
        <v>277</v>
      </c>
      <c r="B7" s="16" t="s">
        <v>78</v>
      </c>
      <c r="C7" t="s">
        <v>330</v>
      </c>
      <c r="D7" t="s">
        <v>323</v>
      </c>
      <c r="E7" t="s">
        <v>351</v>
      </c>
    </row>
    <row r="8" spans="1:5" x14ac:dyDescent="0.25">
      <c r="A8" s="16" t="s">
        <v>69</v>
      </c>
      <c r="B8" s="16" t="s">
        <v>68</v>
      </c>
      <c r="C8" t="s">
        <v>329</v>
      </c>
      <c r="D8" t="s">
        <v>323</v>
      </c>
      <c r="E8" t="s">
        <v>350</v>
      </c>
    </row>
    <row r="9" spans="1:5" x14ac:dyDescent="0.25">
      <c r="A9" s="16" t="s">
        <v>76</v>
      </c>
      <c r="B9" s="16" t="s">
        <v>75</v>
      </c>
    </row>
    <row r="10" spans="1:5" x14ac:dyDescent="0.25">
      <c r="A10" s="16" t="s">
        <v>87</v>
      </c>
      <c r="B10" s="16" t="s">
        <v>86</v>
      </c>
      <c r="C10" t="s">
        <v>332</v>
      </c>
      <c r="D10" t="s">
        <v>323</v>
      </c>
      <c r="E10" t="s">
        <v>353</v>
      </c>
    </row>
    <row r="11" spans="1:5" x14ac:dyDescent="0.25">
      <c r="A11" s="16" t="s">
        <v>95</v>
      </c>
      <c r="B11" s="16" t="s">
        <v>94</v>
      </c>
      <c r="C11" t="s">
        <v>333</v>
      </c>
      <c r="D11" t="s">
        <v>323</v>
      </c>
      <c r="E11" t="s">
        <v>354</v>
      </c>
    </row>
    <row r="12" spans="1:5" x14ac:dyDescent="0.25">
      <c r="A12" s="29" t="s">
        <v>109</v>
      </c>
      <c r="B12" s="29" t="s">
        <v>111</v>
      </c>
      <c r="C12" t="s">
        <v>335</v>
      </c>
      <c r="D12" t="s">
        <v>323</v>
      </c>
      <c r="E12" t="s">
        <v>356</v>
      </c>
    </row>
    <row r="13" spans="1:5" x14ac:dyDescent="0.25">
      <c r="A13" s="28" t="s">
        <v>103</v>
      </c>
      <c r="B13" s="28" t="s">
        <v>102</v>
      </c>
      <c r="C13" t="s">
        <v>334</v>
      </c>
      <c r="D13" t="s">
        <v>336</v>
      </c>
      <c r="E13" t="s">
        <v>355</v>
      </c>
    </row>
    <row r="14" spans="1:5" x14ac:dyDescent="0.25">
      <c r="A14" s="28" t="s">
        <v>122</v>
      </c>
      <c r="B14" s="16" t="s">
        <v>129</v>
      </c>
      <c r="C14" t="s">
        <v>338</v>
      </c>
      <c r="D14" t="s">
        <v>323</v>
      </c>
      <c r="E14" t="s">
        <v>358</v>
      </c>
    </row>
    <row r="15" spans="1:5" x14ac:dyDescent="0.25">
      <c r="A15" s="28"/>
      <c r="B15" s="12" t="s">
        <v>121</v>
      </c>
      <c r="C15" t="s">
        <v>337</v>
      </c>
      <c r="D15" t="s">
        <v>323</v>
      </c>
      <c r="E15" t="s">
        <v>357</v>
      </c>
    </row>
    <row r="16" spans="1:5" x14ac:dyDescent="0.25">
      <c r="A16" s="28" t="s">
        <v>140</v>
      </c>
      <c r="B16" s="16" t="s">
        <v>139</v>
      </c>
      <c r="C16" t="s">
        <v>339</v>
      </c>
      <c r="D16" t="s">
        <v>323</v>
      </c>
      <c r="E16" t="s">
        <v>359</v>
      </c>
    </row>
    <row r="17" spans="1:5" x14ac:dyDescent="0.25">
      <c r="A17" s="28" t="s">
        <v>148</v>
      </c>
      <c r="B17" s="29" t="s">
        <v>147</v>
      </c>
      <c r="C17" t="s">
        <v>340</v>
      </c>
      <c r="D17" t="s">
        <v>323</v>
      </c>
      <c r="E17" t="s">
        <v>360</v>
      </c>
    </row>
    <row r="18" spans="1:5" x14ac:dyDescent="0.25">
      <c r="A18" s="29" t="s">
        <v>156</v>
      </c>
      <c r="B18" s="29" t="s">
        <v>260</v>
      </c>
      <c r="C18" t="s">
        <v>341</v>
      </c>
      <c r="D18" t="s">
        <v>323</v>
      </c>
      <c r="E18" t="s">
        <v>361</v>
      </c>
    </row>
    <row r="19" spans="1:5" x14ac:dyDescent="0.25">
      <c r="A19" s="16" t="s">
        <v>167</v>
      </c>
      <c r="B19" s="16" t="s">
        <v>166</v>
      </c>
      <c r="C19" t="s">
        <v>342</v>
      </c>
      <c r="E19" t="s">
        <v>362</v>
      </c>
    </row>
    <row r="20" spans="1:5" x14ac:dyDescent="0.25">
      <c r="A20" s="29" t="s">
        <v>314</v>
      </c>
      <c r="B20" s="29" t="s">
        <v>173</v>
      </c>
      <c r="C20" t="s">
        <v>331</v>
      </c>
      <c r="E20" t="s">
        <v>352</v>
      </c>
    </row>
    <row r="21" spans="1:5" x14ac:dyDescent="0.25">
      <c r="A21" s="16" t="s">
        <v>186</v>
      </c>
      <c r="B21" s="16" t="s">
        <v>185</v>
      </c>
      <c r="C21" t="s">
        <v>343</v>
      </c>
      <c r="E21" t="s">
        <v>363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4" zoomScale="115" zoomScaleNormal="115" workbookViewId="0">
      <selection activeCell="B13" sqref="B13"/>
    </sheetView>
  </sheetViews>
  <sheetFormatPr defaultRowHeight="15" x14ac:dyDescent="0.25"/>
  <cols>
    <col min="1" max="1" width="29.28515625" bestFit="1" customWidth="1"/>
    <col min="2" max="2" width="29.7109375" bestFit="1" customWidth="1"/>
    <col min="3" max="3" width="30.85546875" bestFit="1" customWidth="1"/>
    <col min="4" max="4" width="29" style="38" customWidth="1"/>
    <col min="5" max="5" width="28.140625" bestFit="1" customWidth="1"/>
    <col min="6" max="6" width="19" bestFit="1" customWidth="1"/>
  </cols>
  <sheetData>
    <row r="1" spans="1:9" s="34" customFormat="1" x14ac:dyDescent="0.25">
      <c r="A1" s="34" t="s">
        <v>198</v>
      </c>
      <c r="B1" s="34" t="s">
        <v>365</v>
      </c>
      <c r="C1" s="34" t="s">
        <v>366</v>
      </c>
      <c r="D1" s="35"/>
      <c r="E1" s="34" t="s">
        <v>367</v>
      </c>
      <c r="F1" s="34" t="s">
        <v>375</v>
      </c>
    </row>
    <row r="2" spans="1:9" x14ac:dyDescent="0.25">
      <c r="A2" s="16" t="s">
        <v>9</v>
      </c>
      <c r="B2" s="16" t="s">
        <v>267</v>
      </c>
      <c r="C2" s="13" t="s">
        <v>268</v>
      </c>
      <c r="D2" s="36" t="s">
        <v>395</v>
      </c>
      <c r="E2" t="s">
        <v>374</v>
      </c>
      <c r="F2" t="s">
        <v>377</v>
      </c>
      <c r="G2" t="s">
        <v>381</v>
      </c>
    </row>
    <row r="3" spans="1:9" x14ac:dyDescent="0.25">
      <c r="A3" s="16"/>
      <c r="B3" s="16" t="s">
        <v>379</v>
      </c>
      <c r="C3" s="13" t="s">
        <v>380</v>
      </c>
      <c r="D3" s="36"/>
      <c r="F3" t="s">
        <v>382</v>
      </c>
      <c r="G3" t="s">
        <v>383</v>
      </c>
      <c r="I3" t="s">
        <v>390</v>
      </c>
    </row>
    <row r="4" spans="1:9" x14ac:dyDescent="0.25">
      <c r="A4" s="16"/>
      <c r="B4" s="16"/>
      <c r="C4" s="13"/>
      <c r="D4" s="36"/>
    </row>
    <row r="5" spans="1:9" x14ac:dyDescent="0.25">
      <c r="A5" s="16" t="s">
        <v>21</v>
      </c>
      <c r="B5" s="16" t="s">
        <v>269</v>
      </c>
      <c r="C5" s="13" t="s">
        <v>270</v>
      </c>
      <c r="D5" s="36" t="s">
        <v>401</v>
      </c>
      <c r="E5" t="s">
        <v>374</v>
      </c>
      <c r="F5" t="s">
        <v>402</v>
      </c>
    </row>
    <row r="6" spans="1:9" x14ac:dyDescent="0.25">
      <c r="B6" s="12"/>
      <c r="C6" s="15"/>
      <c r="D6" s="37"/>
    </row>
    <row r="7" spans="1:9" x14ac:dyDescent="0.25">
      <c r="B7" s="12"/>
      <c r="C7" s="15"/>
      <c r="D7" s="37"/>
    </row>
    <row r="8" spans="1:9" x14ac:dyDescent="0.25">
      <c r="A8" t="s">
        <v>326</v>
      </c>
      <c r="B8" s="12"/>
      <c r="C8" s="15"/>
      <c r="D8" s="37"/>
      <c r="E8" t="s">
        <v>368</v>
      </c>
    </row>
    <row r="9" spans="1:9" x14ac:dyDescent="0.25">
      <c r="A9" s="12"/>
      <c r="B9" s="12"/>
      <c r="C9" s="15"/>
      <c r="D9" s="37"/>
    </row>
    <row r="10" spans="1:9" x14ac:dyDescent="0.25">
      <c r="A10" s="12"/>
      <c r="B10" s="12"/>
      <c r="C10" s="15"/>
      <c r="D10" s="37"/>
    </row>
    <row r="11" spans="1:9" x14ac:dyDescent="0.25">
      <c r="A11" s="16" t="s">
        <v>52</v>
      </c>
      <c r="B11" s="16" t="s">
        <v>271</v>
      </c>
      <c r="C11" s="13" t="s">
        <v>272</v>
      </c>
      <c r="D11" s="36" t="s">
        <v>433</v>
      </c>
      <c r="E11" t="s">
        <v>409</v>
      </c>
    </row>
    <row r="12" spans="1:9" x14ac:dyDescent="0.25">
      <c r="A12" s="16"/>
      <c r="B12" s="16" t="s">
        <v>470</v>
      </c>
      <c r="C12" s="13" t="s">
        <v>471</v>
      </c>
      <c r="D12" s="36" t="s">
        <v>434</v>
      </c>
    </row>
    <row r="13" spans="1:9" x14ac:dyDescent="0.25">
      <c r="A13" s="16"/>
      <c r="B13" s="16"/>
      <c r="C13" s="13"/>
    </row>
    <row r="14" spans="1:9" x14ac:dyDescent="0.25">
      <c r="A14" s="16" t="s">
        <v>41</v>
      </c>
      <c r="B14" s="16" t="s">
        <v>430</v>
      </c>
      <c r="C14" s="17" t="s">
        <v>431</v>
      </c>
      <c r="D14" s="36"/>
      <c r="E14" t="s">
        <v>368</v>
      </c>
    </row>
    <row r="15" spans="1:9" x14ac:dyDescent="0.25">
      <c r="A15" s="16"/>
      <c r="B15" s="16"/>
      <c r="C15" s="13"/>
      <c r="D15" s="36"/>
    </row>
    <row r="16" spans="1:9" x14ac:dyDescent="0.25">
      <c r="A16" s="16"/>
      <c r="B16" s="16"/>
      <c r="C16" s="13"/>
      <c r="D16" s="36"/>
    </row>
    <row r="17" spans="1:7" x14ac:dyDescent="0.25">
      <c r="A17" s="16" t="s">
        <v>211</v>
      </c>
      <c r="B17" s="16" t="s">
        <v>275</v>
      </c>
      <c r="C17" s="13" t="s">
        <v>276</v>
      </c>
      <c r="D17" s="36" t="s">
        <v>396</v>
      </c>
      <c r="E17" t="s">
        <v>369</v>
      </c>
    </row>
    <row r="18" spans="1:7" x14ac:dyDescent="0.25">
      <c r="A18" s="16"/>
      <c r="B18" s="16" t="s">
        <v>413</v>
      </c>
      <c r="C18" s="17" t="s">
        <v>416</v>
      </c>
      <c r="D18" s="36"/>
    </row>
    <row r="19" spans="1:7" x14ac:dyDescent="0.25">
      <c r="A19" s="16"/>
      <c r="B19" s="16"/>
      <c r="C19" s="13"/>
      <c r="D19" s="36"/>
    </row>
    <row r="20" spans="1:7" x14ac:dyDescent="0.25">
      <c r="A20" s="16" t="s">
        <v>78</v>
      </c>
      <c r="B20" s="16" t="s">
        <v>278</v>
      </c>
      <c r="C20" s="13" t="s">
        <v>279</v>
      </c>
      <c r="D20" s="36" t="s">
        <v>397</v>
      </c>
      <c r="E20" t="s">
        <v>374</v>
      </c>
      <c r="F20" t="s">
        <v>392</v>
      </c>
      <c r="G20" t="s">
        <v>393</v>
      </c>
    </row>
    <row r="21" spans="1:7" x14ac:dyDescent="0.25">
      <c r="A21" s="16"/>
      <c r="B21" s="16"/>
      <c r="C21" s="13"/>
      <c r="D21" s="36"/>
    </row>
    <row r="22" spans="1:7" x14ac:dyDescent="0.25">
      <c r="A22" s="16" t="s">
        <v>68</v>
      </c>
      <c r="B22" s="16" t="s">
        <v>280</v>
      </c>
      <c r="C22" s="13" t="s">
        <v>281</v>
      </c>
      <c r="D22" s="36" t="s">
        <v>422</v>
      </c>
      <c r="E22" t="s">
        <v>372</v>
      </c>
    </row>
    <row r="23" spans="1:7" x14ac:dyDescent="0.25">
      <c r="A23" s="16"/>
      <c r="B23" s="16"/>
      <c r="C23" s="13"/>
      <c r="D23" s="36"/>
    </row>
    <row r="24" spans="1:7" x14ac:dyDescent="0.25">
      <c r="A24" s="16" t="s">
        <v>86</v>
      </c>
      <c r="B24" t="s">
        <v>411</v>
      </c>
      <c r="C24" s="13"/>
      <c r="D24" s="36"/>
      <c r="E24" t="s">
        <v>368</v>
      </c>
      <c r="F24" t="s">
        <v>411</v>
      </c>
    </row>
    <row r="25" spans="1:7" x14ac:dyDescent="0.25">
      <c r="A25" s="12"/>
      <c r="B25" s="12"/>
      <c r="C25" s="15"/>
      <c r="D25" s="37"/>
    </row>
    <row r="26" spans="1:7" x14ac:dyDescent="0.25">
      <c r="A26" s="16" t="s">
        <v>94</v>
      </c>
      <c r="B26" s="16" t="s">
        <v>284</v>
      </c>
      <c r="C26" s="13" t="s">
        <v>285</v>
      </c>
      <c r="D26" s="36" t="s">
        <v>410</v>
      </c>
      <c r="E26" t="s">
        <v>371</v>
      </c>
    </row>
    <row r="27" spans="1:7" x14ac:dyDescent="0.25">
      <c r="A27" s="29"/>
      <c r="B27" s="16"/>
      <c r="C27" s="13"/>
      <c r="D27" s="36"/>
    </row>
    <row r="28" spans="1:7" x14ac:dyDescent="0.25">
      <c r="A28" s="33" t="s">
        <v>102</v>
      </c>
      <c r="B28" s="16" t="s">
        <v>288</v>
      </c>
      <c r="C28" s="13" t="s">
        <v>289</v>
      </c>
      <c r="D28" s="36" t="s">
        <v>398</v>
      </c>
      <c r="E28" t="s">
        <v>374</v>
      </c>
      <c r="F28" t="s">
        <v>376</v>
      </c>
    </row>
    <row r="29" spans="1:7" x14ac:dyDescent="0.25">
      <c r="A29" s="33"/>
      <c r="B29" s="16" t="s">
        <v>290</v>
      </c>
      <c r="C29" s="13" t="s">
        <v>291</v>
      </c>
      <c r="D29" s="36"/>
      <c r="E29" t="s">
        <v>374</v>
      </c>
      <c r="F29" t="s">
        <v>384</v>
      </c>
    </row>
    <row r="30" spans="1:7" x14ac:dyDescent="0.25">
      <c r="A30" s="32"/>
      <c r="B30" s="16"/>
      <c r="C30" s="13"/>
      <c r="D30" s="36"/>
    </row>
    <row r="31" spans="1:7" x14ac:dyDescent="0.25">
      <c r="A31" s="29" t="s">
        <v>111</v>
      </c>
      <c r="B31" s="16" t="s">
        <v>286</v>
      </c>
      <c r="C31" s="13" t="s">
        <v>287</v>
      </c>
      <c r="D31" s="36" t="s">
        <v>421</v>
      </c>
      <c r="E31" t="s">
        <v>373</v>
      </c>
    </row>
    <row r="32" spans="1:7" x14ac:dyDescent="0.25">
      <c r="A32" s="29"/>
      <c r="B32" s="16" t="s">
        <v>292</v>
      </c>
      <c r="C32" s="13" t="s">
        <v>386</v>
      </c>
      <c r="D32" s="36"/>
      <c r="E32" t="s">
        <v>385</v>
      </c>
    </row>
    <row r="33" spans="1:7" x14ac:dyDescent="0.25">
      <c r="A33" s="29"/>
      <c r="B33" s="16" t="s">
        <v>293</v>
      </c>
      <c r="C33" s="13" t="s">
        <v>294</v>
      </c>
      <c r="D33" s="36"/>
      <c r="E33" t="s">
        <v>373</v>
      </c>
    </row>
    <row r="35" spans="1:7" x14ac:dyDescent="0.25">
      <c r="A35" s="16" t="s">
        <v>129</v>
      </c>
      <c r="B35" s="16" t="s">
        <v>295</v>
      </c>
      <c r="C35" s="13" t="s">
        <v>296</v>
      </c>
      <c r="D35" s="36" t="s">
        <v>412</v>
      </c>
      <c r="E35" t="s">
        <v>374</v>
      </c>
      <c r="F35" t="s">
        <v>377</v>
      </c>
      <c r="G35" t="s">
        <v>378</v>
      </c>
    </row>
    <row r="36" spans="1:7" x14ac:dyDescent="0.25">
      <c r="B36" s="16" t="s">
        <v>461</v>
      </c>
      <c r="C36" s="13" t="s">
        <v>460</v>
      </c>
      <c r="D36" s="37"/>
    </row>
    <row r="37" spans="1:7" x14ac:dyDescent="0.25">
      <c r="A37" s="12"/>
      <c r="B37" s="12"/>
      <c r="C37" s="15"/>
      <c r="D37" s="37"/>
    </row>
    <row r="38" spans="1:7" x14ac:dyDescent="0.25">
      <c r="A38" s="12" t="s">
        <v>121</v>
      </c>
      <c r="B38" t="s">
        <v>403</v>
      </c>
      <c r="C38" s="15" t="s">
        <v>405</v>
      </c>
      <c r="D38" s="37"/>
      <c r="E38" t="s">
        <v>368</v>
      </c>
      <c r="F38" t="s">
        <v>404</v>
      </c>
    </row>
    <row r="39" spans="1:7" x14ac:dyDescent="0.25">
      <c r="A39" s="12"/>
      <c r="B39" s="12"/>
      <c r="C39" s="15"/>
      <c r="D39" s="37"/>
    </row>
    <row r="40" spans="1:7" x14ac:dyDescent="0.25">
      <c r="A40" s="16" t="s">
        <v>139</v>
      </c>
      <c r="B40" s="16" t="s">
        <v>297</v>
      </c>
      <c r="C40" s="13" t="s">
        <v>399</v>
      </c>
      <c r="D40" s="36" t="s">
        <v>407</v>
      </c>
      <c r="E40" t="s">
        <v>385</v>
      </c>
      <c r="F40" t="s">
        <v>389</v>
      </c>
      <c r="G40" t="s">
        <v>400</v>
      </c>
    </row>
    <row r="41" spans="1:7" x14ac:dyDescent="0.25">
      <c r="A41" s="29"/>
      <c r="B41" s="16"/>
      <c r="C41" s="13"/>
      <c r="D41" s="36"/>
    </row>
    <row r="42" spans="1:7" x14ac:dyDescent="0.25">
      <c r="A42" s="29" t="s">
        <v>147</v>
      </c>
      <c r="B42" s="16" t="s">
        <v>298</v>
      </c>
      <c r="C42" s="13" t="s">
        <v>299</v>
      </c>
      <c r="D42" s="36" t="s">
        <v>423</v>
      </c>
      <c r="E42" t="s">
        <v>374</v>
      </c>
      <c r="F42" t="s">
        <v>370</v>
      </c>
    </row>
    <row r="43" spans="1:7" x14ac:dyDescent="0.25">
      <c r="A43" s="29"/>
      <c r="B43" s="16" t="s">
        <v>300</v>
      </c>
      <c r="C43" s="13" t="s">
        <v>301</v>
      </c>
      <c r="D43" s="36"/>
      <c r="E43" t="s">
        <v>374</v>
      </c>
      <c r="F43" t="s">
        <v>376</v>
      </c>
    </row>
    <row r="44" spans="1:7" x14ac:dyDescent="0.25">
      <c r="A44" s="29"/>
      <c r="B44" t="s">
        <v>443</v>
      </c>
      <c r="C44" s="13" t="s">
        <v>463</v>
      </c>
      <c r="D44" s="36"/>
    </row>
    <row r="45" spans="1:7" x14ac:dyDescent="0.25">
      <c r="A45" s="29"/>
      <c r="B45" t="s">
        <v>444</v>
      </c>
      <c r="C45" s="13" t="s">
        <v>462</v>
      </c>
      <c r="D45" s="36"/>
    </row>
    <row r="46" spans="1:7" x14ac:dyDescent="0.25">
      <c r="A46" s="29"/>
    </row>
    <row r="47" spans="1:7" x14ac:dyDescent="0.25">
      <c r="A47" s="29" t="s">
        <v>260</v>
      </c>
      <c r="B47" s="16" t="s">
        <v>302</v>
      </c>
      <c r="C47" s="13" t="s">
        <v>303</v>
      </c>
      <c r="D47" s="36"/>
      <c r="E47" t="s">
        <v>370</v>
      </c>
      <c r="F47" t="s">
        <v>406</v>
      </c>
    </row>
    <row r="48" spans="1:7" x14ac:dyDescent="0.25">
      <c r="A48" s="29"/>
      <c r="B48" s="16" t="s">
        <v>304</v>
      </c>
      <c r="C48" s="13" t="s">
        <v>305</v>
      </c>
      <c r="D48" s="36"/>
      <c r="E48" t="s">
        <v>370</v>
      </c>
    </row>
    <row r="49" spans="1:7" x14ac:dyDescent="0.25">
      <c r="A49" s="29"/>
      <c r="B49" s="16" t="s">
        <v>307</v>
      </c>
      <c r="C49" s="13" t="s">
        <v>306</v>
      </c>
      <c r="D49" s="36"/>
      <c r="E49" t="s">
        <v>370</v>
      </c>
    </row>
    <row r="50" spans="1:7" x14ac:dyDescent="0.25">
      <c r="A50" s="32"/>
      <c r="B50" s="16"/>
      <c r="C50" s="13"/>
      <c r="D50" s="36"/>
    </row>
    <row r="51" spans="1:7" x14ac:dyDescent="0.25">
      <c r="A51" s="16" t="s">
        <v>166</v>
      </c>
      <c r="B51" s="16" t="s">
        <v>312</v>
      </c>
      <c r="C51" s="13" t="s">
        <v>313</v>
      </c>
      <c r="D51" s="36" t="s">
        <v>414</v>
      </c>
      <c r="E51" t="s">
        <v>374</v>
      </c>
      <c r="F51" t="s">
        <v>388</v>
      </c>
      <c r="G51" t="s">
        <v>391</v>
      </c>
    </row>
    <row r="52" spans="1:7" x14ac:dyDescent="0.25">
      <c r="A52" s="29"/>
      <c r="B52" s="16"/>
      <c r="C52" s="13"/>
      <c r="D52" s="36"/>
    </row>
    <row r="53" spans="1:7" x14ac:dyDescent="0.25">
      <c r="A53" s="29" t="s">
        <v>173</v>
      </c>
      <c r="B53" s="16" t="s">
        <v>315</v>
      </c>
      <c r="C53" s="13" t="s">
        <v>316</v>
      </c>
      <c r="D53" s="36" t="s">
        <v>415</v>
      </c>
      <c r="E53" t="s">
        <v>374</v>
      </c>
      <c r="F53" t="s">
        <v>377</v>
      </c>
    </row>
    <row r="54" spans="1:7" x14ac:dyDescent="0.25">
      <c r="A54" s="29"/>
      <c r="B54" s="16" t="s">
        <v>317</v>
      </c>
      <c r="C54" s="13" t="s">
        <v>318</v>
      </c>
      <c r="D54" s="36"/>
      <c r="E54" t="s">
        <v>374</v>
      </c>
      <c r="F54" t="s">
        <v>376</v>
      </c>
    </row>
    <row r="55" spans="1:7" x14ac:dyDescent="0.25">
      <c r="A55" s="29"/>
      <c r="B55" s="16" t="s">
        <v>319</v>
      </c>
      <c r="C55" s="13" t="s">
        <v>320</v>
      </c>
      <c r="D55" s="36"/>
      <c r="E55" t="s">
        <v>374</v>
      </c>
      <c r="F55" t="s">
        <v>376</v>
      </c>
    </row>
    <row r="56" spans="1:7" x14ac:dyDescent="0.25">
      <c r="A56" s="32"/>
      <c r="B56" s="16"/>
      <c r="C56" s="13"/>
      <c r="D56" s="36"/>
    </row>
    <row r="57" spans="1:7" x14ac:dyDescent="0.25">
      <c r="A57" s="16" t="s">
        <v>185</v>
      </c>
      <c r="B57" s="16" t="s">
        <v>321</v>
      </c>
      <c r="C57" s="13" t="s">
        <v>322</v>
      </c>
      <c r="D57" s="36" t="s">
        <v>420</v>
      </c>
      <c r="E57" t="s">
        <v>408</v>
      </c>
      <c r="F57" t="s">
        <v>387</v>
      </c>
      <c r="G57" t="s">
        <v>394</v>
      </c>
    </row>
  </sheetData>
  <hyperlinks>
    <hyperlink ref="C2" r:id="rId1"/>
    <hyperlink ref="C5" r:id="rId2"/>
    <hyperlink ref="C11" r:id="rId3"/>
    <hyperlink ref="C17" r:id="rId4"/>
    <hyperlink ref="C20" r:id="rId5"/>
    <hyperlink ref="C22" r:id="rId6"/>
    <hyperlink ref="C26" r:id="rId7"/>
    <hyperlink ref="C31" r:id="rId8"/>
    <hyperlink ref="C28" r:id="rId9"/>
    <hyperlink ref="C29" r:id="rId10"/>
    <hyperlink ref="C32" r:id="rId11"/>
    <hyperlink ref="C33" r:id="rId12"/>
    <hyperlink ref="C35" r:id="rId13"/>
    <hyperlink ref="C42" r:id="rId14"/>
    <hyperlink ref="C43" r:id="rId15"/>
    <hyperlink ref="C47" r:id="rId16"/>
    <hyperlink ref="C48" r:id="rId17"/>
    <hyperlink ref="C49" r:id="rId18"/>
    <hyperlink ref="C51" r:id="rId19"/>
    <hyperlink ref="C53" r:id="rId20"/>
    <hyperlink ref="C54" r:id="rId21"/>
    <hyperlink ref="C55" r:id="rId22"/>
    <hyperlink ref="C57" r:id="rId23"/>
    <hyperlink ref="C3" r:id="rId24"/>
    <hyperlink ref="C18" r:id="rId25" display="mailto:DaMiles@hidalgo-isd.org"/>
    <hyperlink ref="C14" r:id="rId26" display="mailto:ad.benavides@ecisd.us"/>
    <hyperlink ref="C36" r:id="rId27"/>
    <hyperlink ref="C45" r:id="rId28"/>
    <hyperlink ref="C44" r:id="rId29"/>
    <hyperlink ref="C12" r:id="rId30"/>
  </hyperlinks>
  <pageMargins left="0.7" right="0.7" top="0.75" bottom="0.75" header="0.3" footer="0.3"/>
  <pageSetup orientation="portrait" horizontalDpi="300" verticalDpi="300"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37" workbookViewId="0">
      <selection activeCell="E49" sqref="E49:E52"/>
    </sheetView>
  </sheetViews>
  <sheetFormatPr defaultRowHeight="15" x14ac:dyDescent="0.25"/>
  <cols>
    <col min="1" max="1" width="29.28515625" bestFit="1" customWidth="1"/>
    <col min="2" max="2" width="29.7109375" bestFit="1" customWidth="1"/>
    <col min="3" max="3" width="33" bestFit="1" customWidth="1"/>
    <col min="4" max="4" width="16.85546875" bestFit="1" customWidth="1"/>
    <col min="5" max="5" width="20.7109375" bestFit="1" customWidth="1"/>
    <col min="6" max="6" width="31" bestFit="1" customWidth="1"/>
    <col min="7" max="7" width="28.5703125" bestFit="1" customWidth="1"/>
  </cols>
  <sheetData>
    <row r="1" spans="1:7" x14ac:dyDescent="0.25">
      <c r="A1" s="34" t="s">
        <v>198</v>
      </c>
      <c r="B1" s="34" t="s">
        <v>365</v>
      </c>
      <c r="C1" s="34" t="s">
        <v>366</v>
      </c>
      <c r="F1" s="34" t="s">
        <v>503</v>
      </c>
    </row>
    <row r="2" spans="1:7" x14ac:dyDescent="0.25">
      <c r="A2" s="16" t="s">
        <v>9</v>
      </c>
      <c r="B2" s="16" t="s">
        <v>379</v>
      </c>
      <c r="C2" t="s">
        <v>380</v>
      </c>
      <c r="D2" t="s">
        <v>432</v>
      </c>
      <c r="F2" t="s">
        <v>380</v>
      </c>
      <c r="G2" t="s">
        <v>291</v>
      </c>
    </row>
    <row r="3" spans="1:7" x14ac:dyDescent="0.25">
      <c r="A3" s="16"/>
      <c r="B3" s="4" t="s">
        <v>8</v>
      </c>
      <c r="C3" t="s">
        <v>13</v>
      </c>
      <c r="F3" t="s">
        <v>270</v>
      </c>
      <c r="G3" t="s">
        <v>287</v>
      </c>
    </row>
    <row r="4" spans="1:7" x14ac:dyDescent="0.25">
      <c r="A4" s="16"/>
      <c r="B4" s="4" t="s">
        <v>16</v>
      </c>
      <c r="C4" t="s">
        <v>17</v>
      </c>
      <c r="F4" s="55" t="s">
        <v>487</v>
      </c>
      <c r="G4" t="s">
        <v>386</v>
      </c>
    </row>
    <row r="5" spans="1:7" x14ac:dyDescent="0.25">
      <c r="A5" s="16"/>
      <c r="B5" s="4"/>
      <c r="C5" s="7"/>
      <c r="F5" s="55" t="s">
        <v>488</v>
      </c>
      <c r="G5" t="s">
        <v>294</v>
      </c>
    </row>
    <row r="6" spans="1:7" x14ac:dyDescent="0.25">
      <c r="A6" s="16" t="s">
        <v>21</v>
      </c>
      <c r="B6" s="16" t="s">
        <v>269</v>
      </c>
      <c r="C6" t="s">
        <v>270</v>
      </c>
      <c r="F6" s="55" t="s">
        <v>491</v>
      </c>
      <c r="G6" t="s">
        <v>296</v>
      </c>
    </row>
    <row r="7" spans="1:7" x14ac:dyDescent="0.25">
      <c r="A7" s="41"/>
      <c r="B7" t="s">
        <v>492</v>
      </c>
      <c r="C7" t="s">
        <v>487</v>
      </c>
      <c r="F7" s="55" t="s">
        <v>489</v>
      </c>
      <c r="G7" t="s">
        <v>460</v>
      </c>
    </row>
    <row r="8" spans="1:7" x14ac:dyDescent="0.25">
      <c r="A8" s="41"/>
      <c r="B8" t="s">
        <v>493</v>
      </c>
      <c r="C8" t="s">
        <v>488</v>
      </c>
      <c r="F8" s="57" t="s">
        <v>473</v>
      </c>
      <c r="G8" s="56" t="s">
        <v>405</v>
      </c>
    </row>
    <row r="9" spans="1:7" x14ac:dyDescent="0.25">
      <c r="A9" s="41"/>
      <c r="B9" t="s">
        <v>490</v>
      </c>
      <c r="C9" t="s">
        <v>491</v>
      </c>
      <c r="E9" t="s">
        <v>486</v>
      </c>
      <c r="F9" t="s">
        <v>475</v>
      </c>
      <c r="G9" t="s">
        <v>299</v>
      </c>
    </row>
    <row r="10" spans="1:7" x14ac:dyDescent="0.25">
      <c r="A10" s="41"/>
      <c r="B10" t="s">
        <v>494</v>
      </c>
      <c r="C10" t="s">
        <v>489</v>
      </c>
      <c r="F10" t="s">
        <v>477</v>
      </c>
      <c r="G10" t="s">
        <v>301</v>
      </c>
    </row>
    <row r="11" spans="1:7" x14ac:dyDescent="0.25">
      <c r="B11" s="4" t="s">
        <v>20</v>
      </c>
      <c r="C11" s="7" t="s">
        <v>25</v>
      </c>
      <c r="F11" t="s">
        <v>272</v>
      </c>
      <c r="G11" t="s">
        <v>463</v>
      </c>
    </row>
    <row r="12" spans="1:7" x14ac:dyDescent="0.25">
      <c r="B12" s="4" t="s">
        <v>28</v>
      </c>
      <c r="C12" s="7" t="s">
        <v>29</v>
      </c>
      <c r="F12" t="s">
        <v>471</v>
      </c>
      <c r="G12" t="s">
        <v>462</v>
      </c>
    </row>
    <row r="13" spans="1:7" x14ac:dyDescent="0.25">
      <c r="B13" s="4"/>
      <c r="C13" s="7"/>
      <c r="F13" t="s">
        <v>431</v>
      </c>
      <c r="G13" t="s">
        <v>303</v>
      </c>
    </row>
    <row r="14" spans="1:7" x14ac:dyDescent="0.25">
      <c r="A14" t="s">
        <v>326</v>
      </c>
      <c r="B14" s="12" t="s">
        <v>472</v>
      </c>
      <c r="C14" s="15" t="s">
        <v>473</v>
      </c>
      <c r="F14" t="s">
        <v>276</v>
      </c>
      <c r="G14" t="s">
        <v>305</v>
      </c>
    </row>
    <row r="15" spans="1:7" x14ac:dyDescent="0.25">
      <c r="A15" s="12"/>
      <c r="B15" s="51" t="s">
        <v>474</v>
      </c>
      <c r="C15" t="s">
        <v>475</v>
      </c>
      <c r="F15" t="s">
        <v>416</v>
      </c>
      <c r="G15" s="54" t="s">
        <v>483</v>
      </c>
    </row>
    <row r="16" spans="1:7" x14ac:dyDescent="0.25">
      <c r="A16" s="12"/>
      <c r="B16" s="51" t="s">
        <v>476</v>
      </c>
      <c r="C16" t="s">
        <v>477</v>
      </c>
      <c r="F16" t="s">
        <v>279</v>
      </c>
      <c r="G16" t="s">
        <v>313</v>
      </c>
    </row>
    <row r="17" spans="1:7" x14ac:dyDescent="0.25">
      <c r="A17" s="12"/>
      <c r="B17" s="12" t="s">
        <v>31</v>
      </c>
      <c r="C17" t="s">
        <v>34</v>
      </c>
      <c r="F17" t="s">
        <v>281</v>
      </c>
      <c r="G17" t="s">
        <v>316</v>
      </c>
    </row>
    <row r="18" spans="1:7" x14ac:dyDescent="0.25">
      <c r="A18" s="12"/>
      <c r="B18" s="12" t="s">
        <v>37</v>
      </c>
      <c r="C18" t="s">
        <v>38</v>
      </c>
      <c r="F18" s="54" t="s">
        <v>480</v>
      </c>
      <c r="G18" t="s">
        <v>318</v>
      </c>
    </row>
    <row r="19" spans="1:7" x14ac:dyDescent="0.25">
      <c r="A19" s="12"/>
      <c r="B19" s="12"/>
      <c r="C19" s="13"/>
      <c r="F19" t="s">
        <v>479</v>
      </c>
      <c r="G19" t="s">
        <v>320</v>
      </c>
    </row>
    <row r="20" spans="1:7" x14ac:dyDescent="0.25">
      <c r="A20" s="16" t="s">
        <v>52</v>
      </c>
      <c r="B20" s="16" t="s">
        <v>271</v>
      </c>
      <c r="C20" t="s">
        <v>272</v>
      </c>
      <c r="D20" t="s">
        <v>502</v>
      </c>
      <c r="F20" t="s">
        <v>285</v>
      </c>
      <c r="G20" t="s">
        <v>465</v>
      </c>
    </row>
    <row r="21" spans="1:7" x14ac:dyDescent="0.25">
      <c r="A21" s="16"/>
      <c r="B21" s="16" t="s">
        <v>470</v>
      </c>
      <c r="C21" t="s">
        <v>471</v>
      </c>
      <c r="F21" t="s">
        <v>289</v>
      </c>
      <c r="G21" t="s">
        <v>322</v>
      </c>
    </row>
    <row r="22" spans="1:7" x14ac:dyDescent="0.25">
      <c r="A22" s="16"/>
      <c r="B22" s="4" t="s">
        <v>51</v>
      </c>
      <c r="C22" t="s">
        <v>56</v>
      </c>
      <c r="F22" s="17" t="s">
        <v>417</v>
      </c>
      <c r="G22" t="s">
        <v>419</v>
      </c>
    </row>
    <row r="23" spans="1:7" x14ac:dyDescent="0.25">
      <c r="A23" s="16"/>
      <c r="B23" s="4" t="s">
        <v>436</v>
      </c>
      <c r="C23" t="s">
        <v>435</v>
      </c>
      <c r="F23" t="s">
        <v>418</v>
      </c>
      <c r="G23" t="s">
        <v>485</v>
      </c>
    </row>
    <row r="24" spans="1:7" x14ac:dyDescent="0.25">
      <c r="A24" s="16"/>
      <c r="B24" s="4" t="s">
        <v>467</v>
      </c>
      <c r="C24" t="s">
        <v>466</v>
      </c>
    </row>
    <row r="25" spans="1:7" x14ac:dyDescent="0.25">
      <c r="A25" s="16"/>
      <c r="B25" s="4"/>
      <c r="C25" s="7"/>
    </row>
    <row r="26" spans="1:7" x14ac:dyDescent="0.25">
      <c r="A26" s="16" t="s">
        <v>41</v>
      </c>
      <c r="B26" s="16" t="s">
        <v>430</v>
      </c>
      <c r="C26" t="s">
        <v>431</v>
      </c>
    </row>
    <row r="27" spans="1:7" x14ac:dyDescent="0.25">
      <c r="A27" s="16"/>
      <c r="B27" s="16" t="s">
        <v>511</v>
      </c>
    </row>
    <row r="28" spans="1:7" x14ac:dyDescent="0.25">
      <c r="A28" s="16"/>
      <c r="B28" s="4" t="s">
        <v>40</v>
      </c>
      <c r="C28" t="s">
        <v>45</v>
      </c>
    </row>
    <row r="29" spans="1:7" x14ac:dyDescent="0.25">
      <c r="A29" s="16"/>
      <c r="B29" s="12" t="s">
        <v>48</v>
      </c>
      <c r="C29" t="s">
        <v>49</v>
      </c>
    </row>
    <row r="30" spans="1:7" x14ac:dyDescent="0.25">
      <c r="A30" s="16"/>
      <c r="B30" s="16"/>
      <c r="C30" s="13"/>
    </row>
    <row r="31" spans="1:7" x14ac:dyDescent="0.25">
      <c r="A31" s="16" t="s">
        <v>211</v>
      </c>
      <c r="B31" s="16" t="s">
        <v>275</v>
      </c>
      <c r="C31" t="s">
        <v>276</v>
      </c>
    </row>
    <row r="32" spans="1:7" x14ac:dyDescent="0.25">
      <c r="A32" s="16"/>
      <c r="B32" s="16" t="s">
        <v>413</v>
      </c>
      <c r="C32" t="s">
        <v>416</v>
      </c>
    </row>
    <row r="33" spans="1:4" x14ac:dyDescent="0.25">
      <c r="A33" s="16"/>
      <c r="B33" s="4" t="s">
        <v>59</v>
      </c>
      <c r="C33" t="s">
        <v>64</v>
      </c>
    </row>
    <row r="34" spans="1:4" x14ac:dyDescent="0.25">
      <c r="A34" s="16"/>
      <c r="B34" s="16"/>
      <c r="C34" s="13"/>
    </row>
    <row r="35" spans="1:4" x14ac:dyDescent="0.25">
      <c r="A35" s="16"/>
      <c r="B35" s="16"/>
      <c r="C35" s="13"/>
    </row>
    <row r="36" spans="1:4" x14ac:dyDescent="0.25">
      <c r="A36" s="16" t="s">
        <v>78</v>
      </c>
      <c r="B36" s="16" t="s">
        <v>278</v>
      </c>
      <c r="C36" t="s">
        <v>279</v>
      </c>
    </row>
    <row r="37" spans="1:4" x14ac:dyDescent="0.25">
      <c r="A37" s="16"/>
      <c r="B37" s="12" t="s">
        <v>77</v>
      </c>
      <c r="C37" t="s">
        <v>82</v>
      </c>
    </row>
    <row r="38" spans="1:4" x14ac:dyDescent="0.25">
      <c r="A38" s="16"/>
      <c r="B38" s="16"/>
      <c r="C38" s="13"/>
    </row>
    <row r="39" spans="1:4" x14ac:dyDescent="0.25">
      <c r="A39" s="16" t="s">
        <v>68</v>
      </c>
      <c r="B39" s="16" t="s">
        <v>280</v>
      </c>
      <c r="C39" t="s">
        <v>281</v>
      </c>
      <c r="D39" t="s">
        <v>501</v>
      </c>
    </row>
    <row r="40" spans="1:4" x14ac:dyDescent="0.25">
      <c r="A40" s="16"/>
      <c r="B40" s="16"/>
      <c r="C40" s="13" t="s">
        <v>480</v>
      </c>
    </row>
    <row r="41" spans="1:4" x14ac:dyDescent="0.25">
      <c r="A41" s="16"/>
      <c r="B41" s="4" t="s">
        <v>67</v>
      </c>
      <c r="C41" s="7" t="s">
        <v>72</v>
      </c>
    </row>
    <row r="42" spans="1:4" x14ac:dyDescent="0.25">
      <c r="A42" s="16"/>
      <c r="B42" s="41"/>
      <c r="C42" s="13"/>
    </row>
    <row r="43" spans="1:4" x14ac:dyDescent="0.25">
      <c r="A43" s="16"/>
      <c r="B43" s="41"/>
      <c r="C43" s="13"/>
    </row>
    <row r="44" spans="1:4" x14ac:dyDescent="0.25">
      <c r="A44" s="16" t="s">
        <v>86</v>
      </c>
      <c r="B44" t="s">
        <v>478</v>
      </c>
      <c r="C44" s="17" t="s">
        <v>479</v>
      </c>
    </row>
    <row r="45" spans="1:4" x14ac:dyDescent="0.25">
      <c r="A45" s="12"/>
      <c r="B45" s="4" t="s">
        <v>85</v>
      </c>
      <c r="C45" t="s">
        <v>90</v>
      </c>
    </row>
    <row r="46" spans="1:4" x14ac:dyDescent="0.25">
      <c r="A46" s="12"/>
      <c r="B46" s="12"/>
      <c r="C46" s="15"/>
    </row>
    <row r="47" spans="1:4" x14ac:dyDescent="0.25">
      <c r="A47" s="12"/>
      <c r="B47" s="12"/>
      <c r="C47" s="15"/>
    </row>
    <row r="48" spans="1:4" x14ac:dyDescent="0.25">
      <c r="A48" s="16" t="s">
        <v>94</v>
      </c>
      <c r="B48" s="16" t="s">
        <v>284</v>
      </c>
      <c r="C48" t="s">
        <v>285</v>
      </c>
    </row>
    <row r="49" spans="1:5" x14ac:dyDescent="0.25">
      <c r="A49" s="29"/>
      <c r="B49" s="4" t="s">
        <v>93</v>
      </c>
      <c r="C49" t="s">
        <v>98</v>
      </c>
      <c r="E49" s="17" t="s">
        <v>417</v>
      </c>
    </row>
    <row r="50" spans="1:5" x14ac:dyDescent="0.25">
      <c r="A50" s="42"/>
      <c r="B50" s="16" t="s">
        <v>441</v>
      </c>
      <c r="C50" t="s">
        <v>442</v>
      </c>
      <c r="E50" t="s">
        <v>418</v>
      </c>
    </row>
    <row r="51" spans="1:5" x14ac:dyDescent="0.25">
      <c r="A51" s="42"/>
      <c r="B51" s="16"/>
      <c r="C51" s="13"/>
      <c r="E51" t="s">
        <v>419</v>
      </c>
    </row>
    <row r="52" spans="1:5" x14ac:dyDescent="0.25">
      <c r="A52" s="39" t="s">
        <v>102</v>
      </c>
      <c r="B52" s="16" t="s">
        <v>288</v>
      </c>
      <c r="C52" t="s">
        <v>289</v>
      </c>
      <c r="E52" t="s">
        <v>485</v>
      </c>
    </row>
    <row r="53" spans="1:5" x14ac:dyDescent="0.25">
      <c r="A53" s="39"/>
      <c r="B53" s="16" t="s">
        <v>290</v>
      </c>
      <c r="C53" t="s">
        <v>291</v>
      </c>
    </row>
    <row r="54" spans="1:5" x14ac:dyDescent="0.25">
      <c r="A54" s="40"/>
      <c r="B54" s="4" t="s">
        <v>101</v>
      </c>
      <c r="C54" t="s">
        <v>106</v>
      </c>
    </row>
    <row r="55" spans="1:5" x14ac:dyDescent="0.25">
      <c r="A55" s="44"/>
      <c r="B55" s="4" t="s">
        <v>424</v>
      </c>
      <c r="C55" t="s">
        <v>425</v>
      </c>
    </row>
    <row r="56" spans="1:5" x14ac:dyDescent="0.25">
      <c r="A56" s="44"/>
      <c r="B56" s="4" t="s">
        <v>426</v>
      </c>
      <c r="C56" t="s">
        <v>427</v>
      </c>
    </row>
    <row r="57" spans="1:5" x14ac:dyDescent="0.25">
      <c r="A57" s="44"/>
      <c r="B57" s="4" t="s">
        <v>428</v>
      </c>
      <c r="C57" t="s">
        <v>429</v>
      </c>
    </row>
    <row r="58" spans="1:5" x14ac:dyDescent="0.25">
      <c r="A58" s="39"/>
      <c r="B58" s="16"/>
      <c r="C58" s="13"/>
    </row>
    <row r="59" spans="1:5" x14ac:dyDescent="0.25">
      <c r="A59" s="39"/>
      <c r="B59" s="16"/>
      <c r="C59" s="13"/>
    </row>
    <row r="60" spans="1:5" x14ac:dyDescent="0.25">
      <c r="A60" s="29" t="s">
        <v>111</v>
      </c>
      <c r="B60" s="16" t="s">
        <v>286</v>
      </c>
      <c r="C60" t="s">
        <v>287</v>
      </c>
    </row>
    <row r="61" spans="1:5" x14ac:dyDescent="0.25">
      <c r="A61" s="29"/>
      <c r="B61" s="16" t="s">
        <v>292</v>
      </c>
      <c r="C61" t="s">
        <v>386</v>
      </c>
    </row>
    <row r="62" spans="1:5" x14ac:dyDescent="0.25">
      <c r="A62" s="29"/>
      <c r="B62" s="16" t="s">
        <v>293</v>
      </c>
      <c r="C62" t="s">
        <v>294</v>
      </c>
    </row>
    <row r="63" spans="1:5" x14ac:dyDescent="0.25">
      <c r="B63" s="4" t="s">
        <v>110</v>
      </c>
      <c r="C63" t="s">
        <v>114</v>
      </c>
    </row>
    <row r="64" spans="1:5" x14ac:dyDescent="0.25">
      <c r="B64" s="12" t="s">
        <v>117</v>
      </c>
      <c r="C64" t="s">
        <v>118</v>
      </c>
    </row>
    <row r="66" spans="1:3" x14ac:dyDescent="0.25">
      <c r="A66" s="16" t="s">
        <v>129</v>
      </c>
      <c r="B66" s="16" t="s">
        <v>295</v>
      </c>
      <c r="C66" t="s">
        <v>296</v>
      </c>
    </row>
    <row r="67" spans="1:3" x14ac:dyDescent="0.25">
      <c r="A67" s="41"/>
      <c r="B67" s="16" t="s">
        <v>461</v>
      </c>
      <c r="C67" t="s">
        <v>460</v>
      </c>
    </row>
    <row r="68" spans="1:3" x14ac:dyDescent="0.25">
      <c r="B68" s="4" t="s">
        <v>128</v>
      </c>
      <c r="C68" t="s">
        <v>132</v>
      </c>
    </row>
    <row r="69" spans="1:3" x14ac:dyDescent="0.25">
      <c r="A69" s="12"/>
      <c r="B69" s="4" t="s">
        <v>135</v>
      </c>
      <c r="C69" t="s">
        <v>136</v>
      </c>
    </row>
    <row r="70" spans="1:3" x14ac:dyDescent="0.25">
      <c r="A70" s="12"/>
      <c r="B70" s="43"/>
      <c r="C70" s="15"/>
    </row>
    <row r="71" spans="1:3" x14ac:dyDescent="0.25">
      <c r="A71" s="12"/>
      <c r="B71" s="43"/>
      <c r="C71" s="15"/>
    </row>
    <row r="72" spans="1:3" x14ac:dyDescent="0.25">
      <c r="A72" s="12" t="s">
        <v>121</v>
      </c>
      <c r="B72" t="s">
        <v>484</v>
      </c>
      <c r="C72" s="15" t="s">
        <v>405</v>
      </c>
    </row>
    <row r="73" spans="1:3" x14ac:dyDescent="0.25">
      <c r="A73" s="12"/>
      <c r="B73" s="4" t="s">
        <v>120</v>
      </c>
      <c r="C73" t="s">
        <v>125</v>
      </c>
    </row>
    <row r="74" spans="1:3" x14ac:dyDescent="0.25">
      <c r="A74" s="12"/>
      <c r="B74" s="12"/>
      <c r="C74" s="15"/>
    </row>
    <row r="75" spans="1:3" x14ac:dyDescent="0.25">
      <c r="A75" s="12"/>
      <c r="B75" s="12"/>
      <c r="C75" s="15"/>
    </row>
    <row r="76" spans="1:3" x14ac:dyDescent="0.25">
      <c r="A76" s="16" t="s">
        <v>139</v>
      </c>
      <c r="B76" s="16" t="s">
        <v>297</v>
      </c>
      <c r="C76" s="13" t="s">
        <v>399</v>
      </c>
    </row>
    <row r="77" spans="1:3" x14ac:dyDescent="0.25">
      <c r="A77" s="29"/>
      <c r="B77" s="12" t="s">
        <v>138</v>
      </c>
      <c r="C77" t="s">
        <v>143</v>
      </c>
    </row>
    <row r="78" spans="1:3" x14ac:dyDescent="0.25">
      <c r="A78" s="29"/>
      <c r="B78" s="16" t="s">
        <v>505</v>
      </c>
      <c r="C78" s="13" t="s">
        <v>506</v>
      </c>
    </row>
    <row r="79" spans="1:3" x14ac:dyDescent="0.25">
      <c r="A79" s="29"/>
      <c r="B79" s="16"/>
      <c r="C79" s="13"/>
    </row>
    <row r="80" spans="1:3" x14ac:dyDescent="0.25">
      <c r="A80" s="29" t="s">
        <v>147</v>
      </c>
      <c r="B80" s="16" t="s">
        <v>298</v>
      </c>
      <c r="C80" t="s">
        <v>299</v>
      </c>
    </row>
    <row r="81" spans="1:5" x14ac:dyDescent="0.25">
      <c r="A81" s="29"/>
      <c r="B81" s="16" t="s">
        <v>300</v>
      </c>
      <c r="C81" t="s">
        <v>301</v>
      </c>
    </row>
    <row r="82" spans="1:5" x14ac:dyDescent="0.25">
      <c r="A82" s="29"/>
      <c r="B82" t="s">
        <v>443</v>
      </c>
      <c r="C82" t="s">
        <v>463</v>
      </c>
    </row>
    <row r="83" spans="1:5" x14ac:dyDescent="0.25">
      <c r="A83" s="29"/>
      <c r="B83" t="s">
        <v>444</v>
      </c>
      <c r="C83" t="s">
        <v>462</v>
      </c>
    </row>
    <row r="84" spans="1:5" x14ac:dyDescent="0.25">
      <c r="A84" s="29"/>
      <c r="B84" s="4" t="s">
        <v>146</v>
      </c>
      <c r="C84" t="s">
        <v>151</v>
      </c>
    </row>
    <row r="85" spans="1:5" x14ac:dyDescent="0.25">
      <c r="A85" s="29"/>
      <c r="B85" s="47" t="s">
        <v>438</v>
      </c>
      <c r="C85" s="46" t="s">
        <v>437</v>
      </c>
    </row>
    <row r="86" spans="1:5" x14ac:dyDescent="0.25">
      <c r="A86" s="29"/>
    </row>
    <row r="87" spans="1:5" x14ac:dyDescent="0.25">
      <c r="A87" s="29"/>
    </row>
    <row r="88" spans="1:5" x14ac:dyDescent="0.25">
      <c r="A88" s="29" t="s">
        <v>260</v>
      </c>
      <c r="B88" s="16" t="s">
        <v>302</v>
      </c>
      <c r="C88" t="s">
        <v>303</v>
      </c>
      <c r="E88" s="13"/>
    </row>
    <row r="89" spans="1:5" x14ac:dyDescent="0.25">
      <c r="A89" s="29"/>
      <c r="B89" s="16" t="s">
        <v>304</v>
      </c>
      <c r="C89" t="s">
        <v>305</v>
      </c>
      <c r="E89" s="7"/>
    </row>
    <row r="90" spans="1:5" x14ac:dyDescent="0.25">
      <c r="A90" s="29"/>
      <c r="B90" s="16"/>
      <c r="C90" s="13" t="s">
        <v>483</v>
      </c>
      <c r="E90" s="7"/>
    </row>
    <row r="91" spans="1:5" x14ac:dyDescent="0.25">
      <c r="A91" s="29"/>
      <c r="B91" s="16" t="s">
        <v>307</v>
      </c>
      <c r="C91" t="s">
        <v>306</v>
      </c>
      <c r="E91" s="7"/>
    </row>
    <row r="92" spans="1:5" x14ac:dyDescent="0.25">
      <c r="A92" s="40"/>
      <c r="B92" s="4" t="s">
        <v>154</v>
      </c>
      <c r="C92" t="s">
        <v>159</v>
      </c>
    </row>
    <row r="93" spans="1:5" x14ac:dyDescent="0.25">
      <c r="A93" s="40"/>
      <c r="B93" s="4" t="s">
        <v>162</v>
      </c>
      <c r="C93" t="s">
        <v>163</v>
      </c>
    </row>
    <row r="94" spans="1:5" x14ac:dyDescent="0.25">
      <c r="A94" s="52"/>
      <c r="B94" s="4" t="s">
        <v>508</v>
      </c>
      <c r="C94" s="13" t="s">
        <v>509</v>
      </c>
      <c r="D94" t="s">
        <v>510</v>
      </c>
    </row>
    <row r="95" spans="1:5" x14ac:dyDescent="0.25">
      <c r="A95" s="40"/>
      <c r="B95" s="16"/>
      <c r="C95" s="13"/>
    </row>
    <row r="96" spans="1:5" x14ac:dyDescent="0.25">
      <c r="A96" s="16" t="s">
        <v>166</v>
      </c>
      <c r="B96" s="16" t="s">
        <v>312</v>
      </c>
      <c r="C96" t="s">
        <v>313</v>
      </c>
    </row>
    <row r="97" spans="1:5" x14ac:dyDescent="0.25">
      <c r="A97" s="29"/>
      <c r="B97" s="12" t="s">
        <v>165</v>
      </c>
      <c r="C97" t="s">
        <v>170</v>
      </c>
    </row>
    <row r="98" spans="1:5" x14ac:dyDescent="0.25">
      <c r="A98" s="29"/>
      <c r="B98" s="16"/>
      <c r="C98" s="13"/>
    </row>
    <row r="99" spans="1:5" x14ac:dyDescent="0.25">
      <c r="A99" s="29"/>
      <c r="B99" s="16"/>
      <c r="C99" s="13"/>
    </row>
    <row r="100" spans="1:5" x14ac:dyDescent="0.25">
      <c r="A100" s="29" t="s">
        <v>173</v>
      </c>
      <c r="B100" s="16" t="s">
        <v>315</v>
      </c>
      <c r="C100" t="s">
        <v>316</v>
      </c>
    </row>
    <row r="101" spans="1:5" ht="18.75" x14ac:dyDescent="0.25">
      <c r="A101" s="29"/>
      <c r="B101" s="16" t="s">
        <v>317</v>
      </c>
      <c r="C101" t="s">
        <v>318</v>
      </c>
      <c r="E101" s="50"/>
    </row>
    <row r="102" spans="1:5" ht="18.75" x14ac:dyDescent="0.25">
      <c r="A102" s="29"/>
      <c r="B102" s="16" t="s">
        <v>319</v>
      </c>
      <c r="C102" t="s">
        <v>320</v>
      </c>
      <c r="E102" s="50"/>
    </row>
    <row r="103" spans="1:5" x14ac:dyDescent="0.25">
      <c r="A103" s="42"/>
      <c r="B103" s="16" t="s">
        <v>464</v>
      </c>
      <c r="C103" t="s">
        <v>465</v>
      </c>
      <c r="D103" t="s">
        <v>481</v>
      </c>
    </row>
    <row r="104" spans="1:5" x14ac:dyDescent="0.25">
      <c r="A104" s="40"/>
      <c r="B104" s="4" t="s">
        <v>172</v>
      </c>
      <c r="C104" t="s">
        <v>177</v>
      </c>
    </row>
    <row r="105" spans="1:5" x14ac:dyDescent="0.25">
      <c r="A105" s="40"/>
      <c r="B105" s="4" t="s">
        <v>180</v>
      </c>
      <c r="C105" t="s">
        <v>181</v>
      </c>
    </row>
    <row r="106" spans="1:5" x14ac:dyDescent="0.25">
      <c r="A106" s="45"/>
      <c r="B106" s="4" t="s">
        <v>439</v>
      </c>
      <c r="C106" t="s">
        <v>440</v>
      </c>
      <c r="D106" t="s">
        <v>482</v>
      </c>
    </row>
    <row r="107" spans="1:5" x14ac:dyDescent="0.25">
      <c r="A107" s="40"/>
      <c r="B107" s="16"/>
      <c r="C107" s="13"/>
    </row>
    <row r="108" spans="1:5" x14ac:dyDescent="0.25">
      <c r="A108" s="16" t="s">
        <v>185</v>
      </c>
      <c r="B108" s="16" t="s">
        <v>321</v>
      </c>
      <c r="C108" t="s">
        <v>322</v>
      </c>
    </row>
    <row r="109" spans="1:5" x14ac:dyDescent="0.25">
      <c r="B109" s="4" t="s">
        <v>184</v>
      </c>
      <c r="C109" t="s">
        <v>189</v>
      </c>
    </row>
    <row r="110" spans="1:5" x14ac:dyDescent="0.25">
      <c r="B110" s="12" t="s">
        <v>192</v>
      </c>
      <c r="C110" s="13" t="s">
        <v>193</v>
      </c>
    </row>
  </sheetData>
  <hyperlinks>
    <hyperlink ref="C12" r:id="rId1"/>
    <hyperlink ref="C11" r:id="rId2"/>
    <hyperlink ref="C78" r:id="rId3"/>
    <hyperlink ref="C94" r:id="rId4"/>
    <hyperlink ref="E49" r:id="rId5"/>
    <hyperlink ref="C44" r:id="rId6"/>
    <hyperlink ref="F22" r:id="rId7"/>
  </hyperlinks>
  <pageMargins left="0.7" right="0.7" top="0.75" bottom="0.75" header="0.3" footer="0.3"/>
  <pageSetup orientation="portrait" horizontalDpi="300" verticalDpi="300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4" workbookViewId="0">
      <selection activeCell="C16" sqref="C16"/>
    </sheetView>
  </sheetViews>
  <sheetFormatPr defaultRowHeight="15" x14ac:dyDescent="0.25"/>
  <cols>
    <col min="1" max="1" width="19.85546875" customWidth="1"/>
    <col min="2" max="2" width="33" bestFit="1" customWidth="1"/>
    <col min="3" max="3" width="33.85546875" bestFit="1" customWidth="1"/>
    <col min="4" max="4" width="19.28515625" bestFit="1" customWidth="1"/>
    <col min="5" max="6" width="26.5703125" bestFit="1" customWidth="1"/>
    <col min="7" max="7" width="33" bestFit="1" customWidth="1"/>
    <col min="8" max="9" width="12.7109375" style="21" bestFit="1" customWidth="1"/>
  </cols>
  <sheetData>
    <row r="1" spans="1:9" x14ac:dyDescent="0.25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</row>
    <row r="2" spans="1:9" ht="15.75" x14ac:dyDescent="0.25">
      <c r="A2" s="4" t="s">
        <v>8</v>
      </c>
      <c r="B2" s="7" t="s">
        <v>13</v>
      </c>
      <c r="C2" s="4" t="s">
        <v>9</v>
      </c>
      <c r="D2" s="5" t="s">
        <v>10</v>
      </c>
      <c r="E2" s="8" t="s">
        <v>11</v>
      </c>
      <c r="F2" s="8" t="s">
        <v>12</v>
      </c>
      <c r="G2" s="7" t="s">
        <v>13</v>
      </c>
      <c r="H2" s="9" t="s">
        <v>14</v>
      </c>
      <c r="I2" s="10" t="s">
        <v>15</v>
      </c>
    </row>
    <row r="3" spans="1:9" ht="15.75" x14ac:dyDescent="0.25">
      <c r="A3" s="4" t="s">
        <v>16</v>
      </c>
      <c r="B3" s="7" t="s">
        <v>17</v>
      </c>
      <c r="C3" s="4" t="s">
        <v>9</v>
      </c>
      <c r="D3" s="5" t="s">
        <v>10</v>
      </c>
      <c r="E3" s="8" t="s">
        <v>11</v>
      </c>
      <c r="F3" s="8" t="s">
        <v>12</v>
      </c>
      <c r="G3" s="7" t="s">
        <v>17</v>
      </c>
      <c r="H3" s="11" t="s">
        <v>18</v>
      </c>
      <c r="I3" s="10" t="s">
        <v>19</v>
      </c>
    </row>
    <row r="4" spans="1:9" ht="15.75" x14ac:dyDescent="0.25">
      <c r="A4" s="4" t="s">
        <v>20</v>
      </c>
      <c r="B4" s="7" t="s">
        <v>25</v>
      </c>
      <c r="C4" s="4" t="s">
        <v>21</v>
      </c>
      <c r="D4" s="5" t="s">
        <v>22</v>
      </c>
      <c r="E4" s="8" t="s">
        <v>23</v>
      </c>
      <c r="F4" s="6" t="s">
        <v>24</v>
      </c>
      <c r="G4" s="7" t="s">
        <v>25</v>
      </c>
      <c r="H4" s="9" t="s">
        <v>26</v>
      </c>
      <c r="I4" s="9" t="s">
        <v>27</v>
      </c>
    </row>
    <row r="5" spans="1:9" ht="15.75" x14ac:dyDescent="0.25">
      <c r="A5" s="4" t="s">
        <v>28</v>
      </c>
      <c r="B5" s="7" t="s">
        <v>29</v>
      </c>
      <c r="C5" s="4" t="s">
        <v>21</v>
      </c>
      <c r="D5" s="5" t="s">
        <v>22</v>
      </c>
      <c r="E5" s="8" t="s">
        <v>23</v>
      </c>
      <c r="F5" s="6" t="s">
        <v>24</v>
      </c>
      <c r="G5" s="7" t="s">
        <v>29</v>
      </c>
      <c r="H5" s="9" t="s">
        <v>30</v>
      </c>
      <c r="I5" s="9" t="s">
        <v>27</v>
      </c>
    </row>
    <row r="6" spans="1:9" ht="15.75" x14ac:dyDescent="0.25">
      <c r="A6" s="12" t="s">
        <v>31</v>
      </c>
      <c r="B6" s="7" t="s">
        <v>34</v>
      </c>
      <c r="C6" s="4" t="s">
        <v>32</v>
      </c>
      <c r="D6" s="5" t="s">
        <v>22</v>
      </c>
      <c r="E6" s="8" t="s">
        <v>33</v>
      </c>
      <c r="F6" s="6" t="s">
        <v>24</v>
      </c>
      <c r="G6" s="7" t="s">
        <v>34</v>
      </c>
      <c r="H6" s="9" t="s">
        <v>35</v>
      </c>
      <c r="I6" s="11" t="s">
        <v>36</v>
      </c>
    </row>
    <row r="7" spans="1:9" ht="15.75" x14ac:dyDescent="0.25">
      <c r="A7" s="12" t="s">
        <v>37</v>
      </c>
      <c r="B7" s="13" t="s">
        <v>38</v>
      </c>
      <c r="C7" s="4" t="s">
        <v>32</v>
      </c>
      <c r="D7" s="5" t="s">
        <v>22</v>
      </c>
      <c r="E7" s="8" t="s">
        <v>33</v>
      </c>
      <c r="F7" s="6" t="s">
        <v>24</v>
      </c>
      <c r="G7" s="13" t="s">
        <v>38</v>
      </c>
      <c r="H7" s="11" t="s">
        <v>39</v>
      </c>
      <c r="I7" s="11" t="s">
        <v>36</v>
      </c>
    </row>
    <row r="8" spans="1:9" ht="15.75" x14ac:dyDescent="0.25">
      <c r="A8" s="4" t="s">
        <v>40</v>
      </c>
      <c r="B8" s="7" t="s">
        <v>45</v>
      </c>
      <c r="C8" s="4" t="s">
        <v>41</v>
      </c>
      <c r="D8" s="5" t="s">
        <v>42</v>
      </c>
      <c r="E8" s="8" t="s">
        <v>43</v>
      </c>
      <c r="F8" s="8" t="s">
        <v>44</v>
      </c>
      <c r="G8" s="7" t="s">
        <v>45</v>
      </c>
      <c r="H8" s="9" t="s">
        <v>46</v>
      </c>
      <c r="I8" s="14" t="s">
        <v>47</v>
      </c>
    </row>
    <row r="9" spans="1:9" ht="15.75" x14ac:dyDescent="0.25">
      <c r="A9" s="12" t="s">
        <v>48</v>
      </c>
      <c r="B9" s="7" t="s">
        <v>49</v>
      </c>
      <c r="C9" s="4" t="s">
        <v>41</v>
      </c>
      <c r="D9" s="5" t="s">
        <v>42</v>
      </c>
      <c r="E9" s="8" t="s">
        <v>43</v>
      </c>
      <c r="F9" s="8" t="s">
        <v>44</v>
      </c>
      <c r="G9" s="7" t="s">
        <v>49</v>
      </c>
      <c r="H9" s="9" t="s">
        <v>50</v>
      </c>
      <c r="I9" s="14" t="s">
        <v>47</v>
      </c>
    </row>
    <row r="10" spans="1:9" ht="15.75" x14ac:dyDescent="0.25">
      <c r="A10" s="4" t="s">
        <v>51</v>
      </c>
      <c r="B10" s="7" t="s">
        <v>56</v>
      </c>
      <c r="C10" s="4" t="s">
        <v>52</v>
      </c>
      <c r="D10" s="5" t="s">
        <v>53</v>
      </c>
      <c r="E10" s="8" t="s">
        <v>54</v>
      </c>
      <c r="F10" s="8" t="s">
        <v>55</v>
      </c>
      <c r="G10" s="7" t="s">
        <v>56</v>
      </c>
      <c r="H10" s="9" t="s">
        <v>57</v>
      </c>
      <c r="I10" s="10" t="s">
        <v>58</v>
      </c>
    </row>
    <row r="11" spans="1:9" ht="15.75" x14ac:dyDescent="0.25">
      <c r="A11" s="4" t="s">
        <v>59</v>
      </c>
      <c r="B11" s="7" t="s">
        <v>64</v>
      </c>
      <c r="C11" s="4" t="s">
        <v>60</v>
      </c>
      <c r="D11" s="5" t="s">
        <v>61</v>
      </c>
      <c r="E11" s="8" t="s">
        <v>62</v>
      </c>
      <c r="F11" s="8" t="s">
        <v>63</v>
      </c>
      <c r="G11" s="7" t="s">
        <v>64</v>
      </c>
      <c r="H11" s="9" t="s">
        <v>65</v>
      </c>
      <c r="I11" s="10" t="s">
        <v>66</v>
      </c>
    </row>
    <row r="12" spans="1:9" ht="15.75" x14ac:dyDescent="0.25">
      <c r="A12" s="4" t="s">
        <v>67</v>
      </c>
      <c r="B12" s="7" t="s">
        <v>72</v>
      </c>
      <c r="C12" s="4" t="s">
        <v>68</v>
      </c>
      <c r="D12" s="5" t="s">
        <v>69</v>
      </c>
      <c r="E12" s="8" t="s">
        <v>70</v>
      </c>
      <c r="F12" s="8" t="s">
        <v>71</v>
      </c>
      <c r="G12" s="7" t="s">
        <v>72</v>
      </c>
      <c r="H12" s="9" t="s">
        <v>73</v>
      </c>
      <c r="I12" s="14" t="s">
        <v>74</v>
      </c>
    </row>
    <row r="13" spans="1:9" ht="15.75" x14ac:dyDescent="0.25">
      <c r="A13" s="12" t="s">
        <v>77</v>
      </c>
      <c r="B13" s="13" t="s">
        <v>82</v>
      </c>
      <c r="C13" s="4" t="s">
        <v>78</v>
      </c>
      <c r="D13" s="5" t="s">
        <v>79</v>
      </c>
      <c r="E13" s="8" t="s">
        <v>80</v>
      </c>
      <c r="F13" s="8" t="s">
        <v>81</v>
      </c>
      <c r="G13" s="13" t="s">
        <v>82</v>
      </c>
      <c r="H13" s="5" t="s">
        <v>83</v>
      </c>
      <c r="I13" s="14" t="s">
        <v>84</v>
      </c>
    </row>
    <row r="14" spans="1:9" ht="15.75" x14ac:dyDescent="0.25">
      <c r="A14" s="4" t="s">
        <v>85</v>
      </c>
      <c r="B14" s="13" t="s">
        <v>90</v>
      </c>
      <c r="C14" s="4" t="s">
        <v>86</v>
      </c>
      <c r="D14" s="5" t="s">
        <v>87</v>
      </c>
      <c r="E14" s="8" t="s">
        <v>88</v>
      </c>
      <c r="F14" s="8" t="s">
        <v>89</v>
      </c>
      <c r="G14" s="13" t="s">
        <v>90</v>
      </c>
      <c r="H14" s="9" t="s">
        <v>91</v>
      </c>
      <c r="I14" s="14" t="s">
        <v>92</v>
      </c>
    </row>
    <row r="15" spans="1:9" ht="15.75" x14ac:dyDescent="0.25">
      <c r="A15" s="4" t="s">
        <v>93</v>
      </c>
      <c r="B15" s="7" t="s">
        <v>98</v>
      </c>
      <c r="C15" s="4" t="s">
        <v>94</v>
      </c>
      <c r="D15" s="5" t="s">
        <v>95</v>
      </c>
      <c r="E15" s="8" t="s">
        <v>96</v>
      </c>
      <c r="F15" s="8" t="s">
        <v>97</v>
      </c>
      <c r="G15" s="7" t="s">
        <v>98</v>
      </c>
      <c r="H15" s="11" t="s">
        <v>99</v>
      </c>
      <c r="I15" s="14" t="s">
        <v>100</v>
      </c>
    </row>
    <row r="16" spans="1:9" ht="15.75" x14ac:dyDescent="0.25">
      <c r="A16" s="4" t="s">
        <v>101</v>
      </c>
      <c r="B16" s="7" t="s">
        <v>106</v>
      </c>
      <c r="C16" s="4" t="s">
        <v>102</v>
      </c>
      <c r="D16" s="5" t="s">
        <v>103</v>
      </c>
      <c r="E16" s="8" t="s">
        <v>104</v>
      </c>
      <c r="F16" s="8" t="s">
        <v>105</v>
      </c>
      <c r="G16" s="7" t="s">
        <v>106</v>
      </c>
      <c r="H16" s="9" t="s">
        <v>107</v>
      </c>
      <c r="I16" s="14" t="s">
        <v>108</v>
      </c>
    </row>
    <row r="17" spans="1:9" ht="15.75" x14ac:dyDescent="0.25">
      <c r="A17" s="4" t="s">
        <v>110</v>
      </c>
      <c r="B17" s="7" t="s">
        <v>114</v>
      </c>
      <c r="C17" s="4" t="s">
        <v>111</v>
      </c>
      <c r="D17" s="5" t="s">
        <v>109</v>
      </c>
      <c r="E17" s="6" t="s">
        <v>112</v>
      </c>
      <c r="F17" s="6" t="s">
        <v>113</v>
      </c>
      <c r="G17" s="7" t="s">
        <v>114</v>
      </c>
      <c r="H17" s="11" t="s">
        <v>115</v>
      </c>
      <c r="I17" s="14" t="s">
        <v>116</v>
      </c>
    </row>
    <row r="18" spans="1:9" ht="15.75" x14ac:dyDescent="0.25">
      <c r="A18" s="12" t="s">
        <v>117</v>
      </c>
      <c r="B18" s="13" t="s">
        <v>118</v>
      </c>
      <c r="C18" s="4" t="s">
        <v>111</v>
      </c>
      <c r="D18" s="5" t="s">
        <v>109</v>
      </c>
      <c r="E18" s="6" t="s">
        <v>112</v>
      </c>
      <c r="F18" s="6" t="s">
        <v>113</v>
      </c>
      <c r="G18" s="13" t="s">
        <v>118</v>
      </c>
      <c r="H18" s="11" t="s">
        <v>119</v>
      </c>
      <c r="I18" s="14" t="s">
        <v>116</v>
      </c>
    </row>
    <row r="19" spans="1:9" ht="15.75" x14ac:dyDescent="0.25">
      <c r="A19" s="4" t="s">
        <v>120</v>
      </c>
      <c r="B19" s="7" t="s">
        <v>125</v>
      </c>
      <c r="C19" s="4" t="s">
        <v>121</v>
      </c>
      <c r="D19" s="5" t="s">
        <v>122</v>
      </c>
      <c r="E19" s="8" t="s">
        <v>123</v>
      </c>
      <c r="F19" s="8" t="s">
        <v>124</v>
      </c>
      <c r="G19" s="7" t="s">
        <v>125</v>
      </c>
      <c r="H19" s="9" t="s">
        <v>126</v>
      </c>
      <c r="I19" s="14" t="s">
        <v>127</v>
      </c>
    </row>
    <row r="20" spans="1:9" ht="15.75" x14ac:dyDescent="0.25">
      <c r="A20" s="4" t="s">
        <v>128</v>
      </c>
      <c r="B20" s="13" t="s">
        <v>132</v>
      </c>
      <c r="C20" s="4" t="s">
        <v>129</v>
      </c>
      <c r="D20" s="5" t="s">
        <v>122</v>
      </c>
      <c r="E20" s="8" t="s">
        <v>130</v>
      </c>
      <c r="F20" s="6" t="s">
        <v>131</v>
      </c>
      <c r="G20" s="13" t="s">
        <v>132</v>
      </c>
      <c r="H20" s="9" t="s">
        <v>133</v>
      </c>
      <c r="I20" s="9" t="s">
        <v>134</v>
      </c>
    </row>
    <row r="21" spans="1:9" ht="15.75" x14ac:dyDescent="0.25">
      <c r="A21" s="4" t="s">
        <v>135</v>
      </c>
      <c r="B21" s="7" t="s">
        <v>136</v>
      </c>
      <c r="C21" s="4" t="s">
        <v>129</v>
      </c>
      <c r="D21" s="5" t="s">
        <v>122</v>
      </c>
      <c r="E21" s="8" t="s">
        <v>130</v>
      </c>
      <c r="F21" s="6" t="s">
        <v>131</v>
      </c>
      <c r="G21" s="7" t="s">
        <v>136</v>
      </c>
      <c r="H21" s="9" t="s">
        <v>137</v>
      </c>
      <c r="I21" s="10" t="s">
        <v>134</v>
      </c>
    </row>
    <row r="22" spans="1:9" ht="15.75" x14ac:dyDescent="0.25">
      <c r="A22" s="12" t="s">
        <v>138</v>
      </c>
      <c r="B22" s="13" t="s">
        <v>143</v>
      </c>
      <c r="C22" s="4" t="s">
        <v>139</v>
      </c>
      <c r="D22" s="5" t="s">
        <v>140</v>
      </c>
      <c r="E22" s="18" t="s">
        <v>141</v>
      </c>
      <c r="F22" s="18" t="s">
        <v>142</v>
      </c>
      <c r="G22" s="13" t="s">
        <v>143</v>
      </c>
      <c r="H22" s="14" t="s">
        <v>144</v>
      </c>
      <c r="I22" s="11" t="s">
        <v>145</v>
      </c>
    </row>
    <row r="23" spans="1:9" ht="15.75" x14ac:dyDescent="0.25">
      <c r="A23" s="4" t="s">
        <v>146</v>
      </c>
      <c r="B23" s="7" t="s">
        <v>151</v>
      </c>
      <c r="C23" s="4" t="s">
        <v>147</v>
      </c>
      <c r="D23" s="5" t="s">
        <v>148</v>
      </c>
      <c r="E23" s="18" t="s">
        <v>149</v>
      </c>
      <c r="F23" s="18" t="s">
        <v>150</v>
      </c>
      <c r="G23" s="7" t="s">
        <v>151</v>
      </c>
      <c r="H23" s="9" t="s">
        <v>152</v>
      </c>
      <c r="I23" s="14" t="s">
        <v>153</v>
      </c>
    </row>
    <row r="24" spans="1:9" ht="15.75" x14ac:dyDescent="0.25">
      <c r="A24" s="4" t="s">
        <v>154</v>
      </c>
      <c r="B24" s="7" t="s">
        <v>159</v>
      </c>
      <c r="C24" s="12" t="s">
        <v>155</v>
      </c>
      <c r="D24" s="5" t="s">
        <v>156</v>
      </c>
      <c r="E24" s="8" t="s">
        <v>157</v>
      </c>
      <c r="F24" s="8" t="s">
        <v>158</v>
      </c>
      <c r="G24" s="7" t="s">
        <v>159</v>
      </c>
      <c r="H24" s="9" t="s">
        <v>160</v>
      </c>
      <c r="I24" s="14" t="s">
        <v>161</v>
      </c>
    </row>
    <row r="25" spans="1:9" ht="15.75" x14ac:dyDescent="0.25">
      <c r="A25" s="4" t="s">
        <v>162</v>
      </c>
      <c r="B25" s="7" t="s">
        <v>163</v>
      </c>
      <c r="C25" s="12" t="s">
        <v>155</v>
      </c>
      <c r="D25" s="5" t="s">
        <v>156</v>
      </c>
      <c r="E25" s="8" t="s">
        <v>157</v>
      </c>
      <c r="F25" s="8" t="s">
        <v>158</v>
      </c>
      <c r="G25" s="7" t="s">
        <v>163</v>
      </c>
      <c r="H25" s="9" t="s">
        <v>164</v>
      </c>
      <c r="I25" s="14" t="s">
        <v>161</v>
      </c>
    </row>
    <row r="26" spans="1:9" ht="15.75" x14ac:dyDescent="0.25">
      <c r="A26" s="12" t="s">
        <v>165</v>
      </c>
      <c r="B26" s="13" t="s">
        <v>170</v>
      </c>
      <c r="C26" s="12" t="s">
        <v>166</v>
      </c>
      <c r="D26" s="5" t="s">
        <v>167</v>
      </c>
      <c r="E26" s="18" t="s">
        <v>469</v>
      </c>
      <c r="F26" s="6" t="s">
        <v>468</v>
      </c>
      <c r="G26" s="13" t="s">
        <v>170</v>
      </c>
      <c r="H26" s="9"/>
      <c r="I26" s="14" t="s">
        <v>171</v>
      </c>
    </row>
    <row r="27" spans="1:9" ht="15.75" x14ac:dyDescent="0.25">
      <c r="A27" s="4" t="s">
        <v>172</v>
      </c>
      <c r="B27" s="17" t="s">
        <v>177</v>
      </c>
      <c r="C27" s="4" t="s">
        <v>173</v>
      </c>
      <c r="D27" s="5" t="s">
        <v>174</v>
      </c>
      <c r="E27" s="6" t="s">
        <v>175</v>
      </c>
      <c r="F27" s="6" t="s">
        <v>176</v>
      </c>
      <c r="G27" s="17" t="s">
        <v>177</v>
      </c>
      <c r="H27" s="9" t="s">
        <v>178</v>
      </c>
      <c r="I27" s="10" t="s">
        <v>179</v>
      </c>
    </row>
    <row r="28" spans="1:9" ht="15.75" x14ac:dyDescent="0.25">
      <c r="A28" s="4" t="s">
        <v>180</v>
      </c>
      <c r="B28" s="7" t="s">
        <v>181</v>
      </c>
      <c r="C28" s="4" t="s">
        <v>173</v>
      </c>
      <c r="D28" s="5" t="s">
        <v>174</v>
      </c>
      <c r="E28" s="6" t="s">
        <v>175</v>
      </c>
      <c r="F28" s="6" t="s">
        <v>176</v>
      </c>
      <c r="G28" s="7" t="s">
        <v>181</v>
      </c>
      <c r="H28" s="9" t="s">
        <v>182</v>
      </c>
      <c r="I28" s="10" t="s">
        <v>183</v>
      </c>
    </row>
    <row r="29" spans="1:9" ht="15.75" x14ac:dyDescent="0.25">
      <c r="A29" s="4" t="s">
        <v>184</v>
      </c>
      <c r="B29" s="7" t="s">
        <v>189</v>
      </c>
      <c r="C29" s="4" t="s">
        <v>185</v>
      </c>
      <c r="D29" s="5" t="s">
        <v>186</v>
      </c>
      <c r="E29" s="6" t="s">
        <v>187</v>
      </c>
      <c r="F29" s="6" t="s">
        <v>188</v>
      </c>
      <c r="G29" s="7" t="s">
        <v>189</v>
      </c>
      <c r="H29" s="9" t="s">
        <v>190</v>
      </c>
      <c r="I29" s="11" t="s">
        <v>191</v>
      </c>
    </row>
    <row r="30" spans="1:9" ht="15.75" x14ac:dyDescent="0.25">
      <c r="A30" s="12" t="s">
        <v>192</v>
      </c>
      <c r="B30" s="13" t="s">
        <v>193</v>
      </c>
      <c r="C30" s="4" t="s">
        <v>185</v>
      </c>
      <c r="D30" s="5" t="s">
        <v>186</v>
      </c>
      <c r="E30" s="6" t="s">
        <v>187</v>
      </c>
      <c r="F30" s="6" t="s">
        <v>188</v>
      </c>
      <c r="G30" s="13" t="s">
        <v>193</v>
      </c>
      <c r="H30" s="11" t="s">
        <v>194</v>
      </c>
      <c r="I30" s="19" t="s">
        <v>195</v>
      </c>
    </row>
    <row r="31" spans="1:9" x14ac:dyDescent="0.25">
      <c r="C31" s="20"/>
    </row>
  </sheetData>
  <hyperlinks>
    <hyperlink ref="G29" r:id="rId1"/>
    <hyperlink ref="G27" r:id="rId2" display="mailto:ricgua@uisd.net"/>
    <hyperlink ref="G13" r:id="rId3"/>
    <hyperlink ref="G23" r:id="rId4"/>
    <hyperlink ref="G6" r:id="rId5"/>
    <hyperlink ref="G28" r:id="rId6"/>
    <hyperlink ref="G26" r:id="rId7"/>
    <hyperlink ref="G24" r:id="rId8"/>
    <hyperlink ref="G22" r:id="rId9"/>
    <hyperlink ref="G19" r:id="rId10"/>
    <hyperlink ref="G16" r:id="rId11"/>
    <hyperlink ref="G15" r:id="rId12"/>
    <hyperlink ref="G11" r:id="rId13"/>
    <hyperlink ref="G10" r:id="rId14"/>
    <hyperlink ref="G9" r:id="rId15"/>
    <hyperlink ref="G7" r:id="rId16"/>
    <hyperlink ref="G5" r:id="rId17"/>
    <hyperlink ref="G4" r:id="rId18"/>
    <hyperlink ref="G3" r:id="rId19"/>
    <hyperlink ref="G2" r:id="rId20"/>
    <hyperlink ref="G17" r:id="rId21"/>
    <hyperlink ref="G14" r:id="rId22"/>
    <hyperlink ref="G18" r:id="rId23"/>
    <hyperlink ref="G8" r:id="rId24"/>
    <hyperlink ref="G21" r:id="rId25"/>
    <hyperlink ref="G20" r:id="rId26"/>
    <hyperlink ref="G25" r:id="rId27"/>
    <hyperlink ref="B29" r:id="rId28"/>
    <hyperlink ref="B27" r:id="rId29" display="mailto:ricgua@uisd.net"/>
    <hyperlink ref="B13" r:id="rId30"/>
    <hyperlink ref="B23" r:id="rId31"/>
    <hyperlink ref="B6" r:id="rId32"/>
    <hyperlink ref="B28" r:id="rId33"/>
    <hyperlink ref="B26" r:id="rId34"/>
    <hyperlink ref="B24" r:id="rId35"/>
    <hyperlink ref="B22" r:id="rId36"/>
    <hyperlink ref="B19" r:id="rId37"/>
    <hyperlink ref="B16" r:id="rId38"/>
    <hyperlink ref="B15" r:id="rId39"/>
    <hyperlink ref="B11" r:id="rId40"/>
    <hyperlink ref="B10" r:id="rId41"/>
    <hyperlink ref="B9" r:id="rId42"/>
    <hyperlink ref="B7" r:id="rId43"/>
    <hyperlink ref="B5" r:id="rId44"/>
    <hyperlink ref="B4" r:id="rId45"/>
    <hyperlink ref="B3" r:id="rId46"/>
    <hyperlink ref="B2" r:id="rId47"/>
    <hyperlink ref="B17" r:id="rId48"/>
    <hyperlink ref="B14" r:id="rId49"/>
    <hyperlink ref="B18" r:id="rId50"/>
    <hyperlink ref="B8" r:id="rId51"/>
    <hyperlink ref="B21" r:id="rId52"/>
    <hyperlink ref="B20" r:id="rId53"/>
    <hyperlink ref="B25" r:id="rId5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tabSelected="1" topLeftCell="A21" workbookViewId="0">
      <selection activeCell="E29" sqref="E29"/>
    </sheetView>
  </sheetViews>
  <sheetFormatPr defaultRowHeight="15" x14ac:dyDescent="0.25"/>
  <cols>
    <col min="1" max="1" width="29.28515625" bestFit="1" customWidth="1"/>
    <col min="4" max="12" width="10.7109375" bestFit="1" customWidth="1"/>
    <col min="13" max="28" width="9.7109375" bestFit="1" customWidth="1"/>
  </cols>
  <sheetData>
    <row r="1" spans="1:28" x14ac:dyDescent="0.25">
      <c r="A1" s="34" t="s">
        <v>198</v>
      </c>
      <c r="B1" t="s">
        <v>445</v>
      </c>
      <c r="C1" t="s">
        <v>446</v>
      </c>
      <c r="D1" s="21" t="s">
        <v>507</v>
      </c>
      <c r="E1" s="21" t="s">
        <v>512</v>
      </c>
      <c r="F1" s="21" t="s">
        <v>513</v>
      </c>
      <c r="G1" t="s">
        <v>447</v>
      </c>
      <c r="H1" t="s">
        <v>448</v>
      </c>
      <c r="I1" t="s">
        <v>449</v>
      </c>
      <c r="J1" t="s">
        <v>450</v>
      </c>
      <c r="K1" t="s">
        <v>451</v>
      </c>
      <c r="L1" t="s">
        <v>452</v>
      </c>
      <c r="M1" t="s">
        <v>453</v>
      </c>
      <c r="N1" t="s">
        <v>454</v>
      </c>
      <c r="O1" t="s">
        <v>455</v>
      </c>
      <c r="P1" t="s">
        <v>456</v>
      </c>
      <c r="Q1" t="s">
        <v>457</v>
      </c>
      <c r="R1" t="s">
        <v>458</v>
      </c>
      <c r="S1" t="s">
        <v>495</v>
      </c>
      <c r="T1" t="s">
        <v>496</v>
      </c>
      <c r="U1" t="s">
        <v>497</v>
      </c>
      <c r="V1" t="s">
        <v>498</v>
      </c>
      <c r="W1" t="s">
        <v>499</v>
      </c>
      <c r="X1" t="s">
        <v>500</v>
      </c>
      <c r="Y1" t="s">
        <v>504</v>
      </c>
      <c r="Z1" t="s">
        <v>514</v>
      </c>
      <c r="AA1" t="s">
        <v>515</v>
      </c>
      <c r="AB1" t="s">
        <v>516</v>
      </c>
    </row>
    <row r="2" spans="1:28" x14ac:dyDescent="0.25">
      <c r="A2" s="5" t="s">
        <v>9</v>
      </c>
      <c r="B2" t="s">
        <v>459</v>
      </c>
      <c r="C2" t="s">
        <v>459</v>
      </c>
      <c r="D2" s="34">
        <f>4+5</f>
        <v>9</v>
      </c>
      <c r="E2" s="34">
        <v>8</v>
      </c>
      <c r="F2" s="34">
        <v>2</v>
      </c>
      <c r="G2" s="49">
        <v>42306</v>
      </c>
      <c r="H2" s="49">
        <v>42306</v>
      </c>
      <c r="I2" s="49">
        <v>42306</v>
      </c>
      <c r="J2" s="49">
        <v>42310</v>
      </c>
      <c r="K2" s="49">
        <v>42310</v>
      </c>
      <c r="L2" s="49">
        <v>42310</v>
      </c>
      <c r="M2" s="49">
        <v>42310</v>
      </c>
      <c r="N2" s="49">
        <v>42310</v>
      </c>
    </row>
    <row r="3" spans="1:28" x14ac:dyDescent="0.25">
      <c r="A3" s="5" t="s">
        <v>21</v>
      </c>
      <c r="B3" t="s">
        <v>459</v>
      </c>
      <c r="C3" t="s">
        <v>459</v>
      </c>
      <c r="D3" s="34">
        <f>2+3+2</f>
        <v>7</v>
      </c>
      <c r="E3" s="34">
        <v>5</v>
      </c>
      <c r="F3" s="34">
        <v>3</v>
      </c>
      <c r="G3" s="49">
        <v>42388</v>
      </c>
      <c r="H3" s="49">
        <v>42388</v>
      </c>
      <c r="I3" s="49">
        <v>42405</v>
      </c>
      <c r="J3" s="49">
        <v>42405</v>
      </c>
      <c r="K3" s="49">
        <v>42472</v>
      </c>
    </row>
    <row r="4" spans="1:28" x14ac:dyDescent="0.25">
      <c r="A4" s="59" t="s">
        <v>326</v>
      </c>
      <c r="B4" t="s">
        <v>459</v>
      </c>
      <c r="C4" t="s">
        <v>459</v>
      </c>
      <c r="D4" s="34">
        <f>3+2+10+9</f>
        <v>24</v>
      </c>
      <c r="E4" s="34">
        <v>18</v>
      </c>
      <c r="F4" s="34">
        <v>4</v>
      </c>
      <c r="G4" s="49">
        <v>42390</v>
      </c>
      <c r="H4" s="49">
        <v>42390</v>
      </c>
      <c r="I4" s="49">
        <v>42390</v>
      </c>
      <c r="J4" s="49">
        <v>42404</v>
      </c>
      <c r="K4" s="49">
        <v>42461</v>
      </c>
      <c r="L4" s="49">
        <v>42461</v>
      </c>
      <c r="M4" s="49">
        <v>42461</v>
      </c>
      <c r="N4" s="49">
        <v>42461</v>
      </c>
      <c r="O4" s="49">
        <v>42461</v>
      </c>
      <c r="P4" s="49">
        <v>42461</v>
      </c>
      <c r="Q4" s="49">
        <v>42461</v>
      </c>
      <c r="R4" s="49">
        <v>42472</v>
      </c>
      <c r="S4" s="49">
        <v>42472</v>
      </c>
      <c r="T4" s="49">
        <v>42472</v>
      </c>
      <c r="U4" s="49">
        <v>42472</v>
      </c>
      <c r="V4" s="49">
        <v>42472</v>
      </c>
      <c r="W4" s="49">
        <v>42472</v>
      </c>
      <c r="X4" s="49">
        <v>42472</v>
      </c>
    </row>
    <row r="5" spans="1:28" x14ac:dyDescent="0.25">
      <c r="A5" s="5" t="s">
        <v>52</v>
      </c>
      <c r="B5" t="s">
        <v>459</v>
      </c>
      <c r="C5" t="s">
        <v>459</v>
      </c>
      <c r="D5" s="34">
        <f>3+3+3+3</f>
        <v>12</v>
      </c>
      <c r="E5" s="34">
        <v>12</v>
      </c>
      <c r="F5" s="34">
        <v>4</v>
      </c>
      <c r="G5" s="49">
        <v>42318</v>
      </c>
      <c r="H5" s="49">
        <v>42318</v>
      </c>
      <c r="I5" s="49">
        <v>42318</v>
      </c>
      <c r="J5" s="49">
        <v>42321</v>
      </c>
      <c r="K5" s="49">
        <v>42321</v>
      </c>
      <c r="L5" s="49">
        <v>42321</v>
      </c>
      <c r="M5" s="49">
        <v>42345</v>
      </c>
      <c r="N5" s="49">
        <v>42345</v>
      </c>
      <c r="O5" s="49">
        <v>42345</v>
      </c>
      <c r="P5" s="49">
        <v>42405</v>
      </c>
      <c r="Q5" s="49">
        <v>42405</v>
      </c>
      <c r="R5" s="49">
        <v>42405</v>
      </c>
    </row>
    <row r="6" spans="1:28" x14ac:dyDescent="0.25">
      <c r="A6" s="5" t="s">
        <v>41</v>
      </c>
      <c r="B6" t="s">
        <v>459</v>
      </c>
      <c r="C6" t="s">
        <v>459</v>
      </c>
      <c r="D6" s="34">
        <v>2</v>
      </c>
      <c r="E6" s="34">
        <v>2</v>
      </c>
      <c r="F6" s="34">
        <v>2</v>
      </c>
      <c r="G6" s="49">
        <v>42398</v>
      </c>
      <c r="H6" s="49">
        <v>42458</v>
      </c>
    </row>
    <row r="7" spans="1:28" x14ac:dyDescent="0.25">
      <c r="A7" s="5" t="s">
        <v>211</v>
      </c>
      <c r="B7" t="s">
        <v>459</v>
      </c>
      <c r="C7" t="s">
        <v>459</v>
      </c>
      <c r="D7" s="34">
        <f>6+4+5</f>
        <v>15</v>
      </c>
      <c r="E7" s="34">
        <v>13</v>
      </c>
      <c r="F7" s="34">
        <v>3</v>
      </c>
      <c r="G7" s="49">
        <v>42304</v>
      </c>
      <c r="H7" s="49">
        <v>42304</v>
      </c>
      <c r="I7" s="49">
        <v>42304</v>
      </c>
      <c r="J7" s="49">
        <v>42397</v>
      </c>
      <c r="K7" s="49">
        <v>42397</v>
      </c>
      <c r="L7" s="49">
        <v>42397</v>
      </c>
      <c r="M7" s="49">
        <v>42397</v>
      </c>
      <c r="N7" s="49">
        <v>42473</v>
      </c>
      <c r="O7" s="49">
        <v>42473</v>
      </c>
      <c r="P7" s="49">
        <v>42473</v>
      </c>
      <c r="Q7" s="49">
        <v>42473</v>
      </c>
      <c r="R7" s="49">
        <v>42473</v>
      </c>
      <c r="S7" s="49">
        <v>42473</v>
      </c>
    </row>
    <row r="8" spans="1:28" x14ac:dyDescent="0.25">
      <c r="A8" s="5" t="s">
        <v>78</v>
      </c>
      <c r="B8" t="s">
        <v>459</v>
      </c>
      <c r="C8" t="s">
        <v>459</v>
      </c>
      <c r="D8" s="34">
        <f>5+3+2</f>
        <v>10</v>
      </c>
      <c r="E8" s="34">
        <v>9</v>
      </c>
      <c r="F8" s="34">
        <v>4</v>
      </c>
      <c r="G8" s="49">
        <v>42306</v>
      </c>
      <c r="H8" s="49">
        <v>42306</v>
      </c>
      <c r="I8" s="49">
        <v>42306</v>
      </c>
      <c r="J8" s="49">
        <v>42307</v>
      </c>
      <c r="K8" s="49">
        <v>42307</v>
      </c>
      <c r="L8" s="49">
        <v>42430</v>
      </c>
      <c r="M8" s="49">
        <v>42430</v>
      </c>
      <c r="N8" s="49">
        <v>42430</v>
      </c>
      <c r="O8" s="49">
        <v>42460</v>
      </c>
    </row>
    <row r="9" spans="1:28" x14ac:dyDescent="0.25">
      <c r="A9" s="5" t="s">
        <v>68</v>
      </c>
      <c r="B9" t="s">
        <v>459</v>
      </c>
      <c r="C9" t="s">
        <v>459</v>
      </c>
      <c r="D9" s="34">
        <f>9+9+2+3</f>
        <v>23</v>
      </c>
      <c r="E9" s="34">
        <v>22</v>
      </c>
      <c r="F9" s="34">
        <v>4</v>
      </c>
      <c r="G9" s="49">
        <v>42311</v>
      </c>
      <c r="H9" s="49">
        <v>42311</v>
      </c>
      <c r="I9" s="49">
        <v>42311</v>
      </c>
      <c r="J9" s="49">
        <v>42311</v>
      </c>
      <c r="K9" s="49">
        <v>42311</v>
      </c>
      <c r="L9" s="49">
        <v>42311</v>
      </c>
      <c r="M9" s="49">
        <v>42311</v>
      </c>
      <c r="N9" s="49">
        <v>42311</v>
      </c>
      <c r="O9" s="49">
        <v>42391</v>
      </c>
      <c r="P9" s="49">
        <v>42391</v>
      </c>
      <c r="Q9" s="49">
        <v>42391</v>
      </c>
      <c r="R9" s="49">
        <v>42391</v>
      </c>
      <c r="S9" s="49">
        <v>42391</v>
      </c>
      <c r="T9" s="49">
        <v>42391</v>
      </c>
      <c r="U9" s="49">
        <v>42391</v>
      </c>
      <c r="V9" s="49">
        <v>42391</v>
      </c>
      <c r="W9" s="49">
        <v>42391</v>
      </c>
      <c r="X9" s="49">
        <v>42391</v>
      </c>
      <c r="Y9" s="49">
        <v>42398</v>
      </c>
      <c r="Z9" s="49">
        <v>42460</v>
      </c>
      <c r="AA9" s="49">
        <v>42460</v>
      </c>
      <c r="AB9" s="49">
        <v>42460</v>
      </c>
    </row>
    <row r="10" spans="1:28" x14ac:dyDescent="0.25">
      <c r="A10" s="5" t="s">
        <v>86</v>
      </c>
      <c r="B10" t="s">
        <v>459</v>
      </c>
      <c r="C10" t="s">
        <v>459</v>
      </c>
      <c r="D10" s="34">
        <f>4+6+4+4</f>
        <v>18</v>
      </c>
      <c r="E10" s="34">
        <v>16</v>
      </c>
      <c r="F10" s="34">
        <v>4</v>
      </c>
      <c r="G10" s="49">
        <v>42397</v>
      </c>
      <c r="H10" s="49">
        <v>42397</v>
      </c>
      <c r="I10" s="49">
        <v>42397</v>
      </c>
      <c r="J10" s="49">
        <v>42397</v>
      </c>
      <c r="K10" s="49">
        <v>42430</v>
      </c>
      <c r="L10" s="49">
        <v>42430</v>
      </c>
      <c r="M10" s="49">
        <v>42430</v>
      </c>
      <c r="N10" s="49">
        <v>42430</v>
      </c>
      <c r="O10" s="49">
        <v>42430</v>
      </c>
      <c r="P10" s="49">
        <v>42459</v>
      </c>
      <c r="Q10" s="49">
        <v>42459</v>
      </c>
      <c r="R10" s="49">
        <v>42459</v>
      </c>
      <c r="S10" s="49">
        <v>42459</v>
      </c>
      <c r="T10" s="49">
        <v>42471</v>
      </c>
      <c r="U10" s="49">
        <v>42471</v>
      </c>
      <c r="V10" s="49">
        <v>42471</v>
      </c>
    </row>
    <row r="11" spans="1:28" x14ac:dyDescent="0.25">
      <c r="A11" s="5" t="s">
        <v>94</v>
      </c>
      <c r="B11" s="49" t="s">
        <v>459</v>
      </c>
      <c r="C11" t="s">
        <v>459</v>
      </c>
      <c r="D11" s="34">
        <f>4+4+5</f>
        <v>13</v>
      </c>
      <c r="E11" s="34">
        <v>14</v>
      </c>
      <c r="F11" s="34">
        <v>3</v>
      </c>
      <c r="G11" s="49">
        <v>42321</v>
      </c>
      <c r="H11" s="49">
        <v>42321</v>
      </c>
      <c r="I11" s="49">
        <v>42321</v>
      </c>
      <c r="J11" s="49">
        <v>42321</v>
      </c>
      <c r="K11" s="49">
        <v>42396</v>
      </c>
      <c r="L11" s="49">
        <v>42396</v>
      </c>
      <c r="M11" s="49">
        <v>42396</v>
      </c>
      <c r="N11" s="49">
        <v>42396</v>
      </c>
      <c r="O11" s="49">
        <v>42402</v>
      </c>
      <c r="P11" s="49">
        <v>42402</v>
      </c>
      <c r="Q11" s="49">
        <v>42402</v>
      </c>
      <c r="R11" s="49">
        <v>42402</v>
      </c>
      <c r="S11" s="49">
        <v>42402</v>
      </c>
      <c r="T11" s="49">
        <v>42402</v>
      </c>
    </row>
    <row r="12" spans="1:28" x14ac:dyDescent="0.25">
      <c r="A12" s="61" t="s">
        <v>102</v>
      </c>
      <c r="B12" t="s">
        <v>459</v>
      </c>
      <c r="C12" t="s">
        <v>459</v>
      </c>
      <c r="D12" s="34">
        <f>5+5</f>
        <v>10</v>
      </c>
      <c r="E12" s="34">
        <v>7</v>
      </c>
      <c r="F12" s="34">
        <v>2</v>
      </c>
      <c r="G12" s="49">
        <v>42312</v>
      </c>
      <c r="H12" s="49">
        <v>42312</v>
      </c>
      <c r="I12" s="49">
        <v>42389</v>
      </c>
      <c r="J12" s="49">
        <v>42389</v>
      </c>
      <c r="K12" s="49">
        <v>42389</v>
      </c>
      <c r="L12" s="49">
        <v>42389</v>
      </c>
      <c r="M12" s="49">
        <v>42389</v>
      </c>
      <c r="N12" s="49"/>
      <c r="S12" s="49"/>
    </row>
    <row r="13" spans="1:28" x14ac:dyDescent="0.25">
      <c r="A13" s="62" t="s">
        <v>111</v>
      </c>
      <c r="B13" t="s">
        <v>459</v>
      </c>
      <c r="C13" t="s">
        <v>459</v>
      </c>
      <c r="D13" s="34">
        <f>1+3+1</f>
        <v>5</v>
      </c>
      <c r="E13" s="34">
        <v>4</v>
      </c>
      <c r="F13" s="34">
        <v>3</v>
      </c>
      <c r="G13" s="49">
        <v>42318</v>
      </c>
      <c r="H13" s="49">
        <v>42459</v>
      </c>
      <c r="I13" s="49">
        <v>42459</v>
      </c>
      <c r="J13" s="49">
        <v>42475</v>
      </c>
    </row>
    <row r="14" spans="1:28" x14ac:dyDescent="0.25">
      <c r="A14" s="5" t="s">
        <v>129</v>
      </c>
      <c r="B14" t="s">
        <v>459</v>
      </c>
      <c r="C14" t="s">
        <v>459</v>
      </c>
      <c r="D14" s="34">
        <f>3+4+4+4</f>
        <v>15</v>
      </c>
      <c r="E14" s="34">
        <v>12</v>
      </c>
      <c r="F14" s="34">
        <v>4</v>
      </c>
      <c r="G14" s="49">
        <v>42319</v>
      </c>
      <c r="H14" s="49">
        <v>42319</v>
      </c>
      <c r="I14" s="49">
        <v>42383</v>
      </c>
      <c r="J14" s="49">
        <v>42383</v>
      </c>
      <c r="K14" s="49">
        <v>42383</v>
      </c>
      <c r="L14" s="49">
        <v>42383</v>
      </c>
      <c r="M14" s="49">
        <v>42404</v>
      </c>
      <c r="N14" s="49">
        <v>42404</v>
      </c>
      <c r="O14" s="49">
        <v>42404</v>
      </c>
      <c r="P14" s="49">
        <v>42475</v>
      </c>
      <c r="Q14" s="49">
        <v>42475</v>
      </c>
      <c r="R14" s="49">
        <v>42475</v>
      </c>
    </row>
    <row r="15" spans="1:28" x14ac:dyDescent="0.25">
      <c r="A15" s="4" t="s">
        <v>121</v>
      </c>
      <c r="B15" t="s">
        <v>459</v>
      </c>
      <c r="C15" t="s">
        <v>459</v>
      </c>
      <c r="D15" s="34">
        <f>5+9+4</f>
        <v>18</v>
      </c>
      <c r="E15" s="34">
        <v>16</v>
      </c>
      <c r="F15" s="34">
        <v>3</v>
      </c>
      <c r="G15" s="49">
        <v>42383</v>
      </c>
      <c r="H15" s="49">
        <v>42383</v>
      </c>
      <c r="I15" s="49">
        <v>42383</v>
      </c>
      <c r="J15" s="49">
        <v>42383</v>
      </c>
      <c r="K15" s="49">
        <v>42403</v>
      </c>
      <c r="L15" s="49">
        <v>42403</v>
      </c>
      <c r="M15" s="49">
        <v>42403</v>
      </c>
      <c r="N15" s="49">
        <v>42403</v>
      </c>
      <c r="O15" s="49">
        <v>42403</v>
      </c>
      <c r="P15" s="49">
        <v>42403</v>
      </c>
      <c r="Q15" s="49">
        <v>42403</v>
      </c>
      <c r="R15" s="49">
        <v>42403</v>
      </c>
      <c r="S15" s="49">
        <v>42473</v>
      </c>
      <c r="T15" s="49">
        <v>42473</v>
      </c>
      <c r="U15" s="49">
        <v>42473</v>
      </c>
      <c r="V15" s="49">
        <v>42473</v>
      </c>
    </row>
    <row r="16" spans="1:28" x14ac:dyDescent="0.25">
      <c r="A16" s="5" t="s">
        <v>139</v>
      </c>
      <c r="B16" t="s">
        <v>459</v>
      </c>
      <c r="C16" t="s">
        <v>459</v>
      </c>
      <c r="D16" s="34">
        <f>5+4</f>
        <v>9</v>
      </c>
      <c r="E16" s="34">
        <v>8</v>
      </c>
      <c r="F16" s="34">
        <v>2</v>
      </c>
      <c r="G16" s="49">
        <v>42349</v>
      </c>
      <c r="H16" s="49">
        <v>42349</v>
      </c>
      <c r="I16" s="49">
        <v>42349</v>
      </c>
      <c r="J16" s="49">
        <v>42349</v>
      </c>
      <c r="K16" s="49">
        <v>42349</v>
      </c>
      <c r="L16" s="49">
        <v>42390</v>
      </c>
      <c r="M16" s="49">
        <v>42390</v>
      </c>
      <c r="N16" s="49">
        <v>42390</v>
      </c>
    </row>
    <row r="17" spans="1:27" x14ac:dyDescent="0.25">
      <c r="A17" s="62" t="s">
        <v>147</v>
      </c>
      <c r="B17" t="s">
        <v>459</v>
      </c>
      <c r="C17" t="s">
        <v>459</v>
      </c>
      <c r="D17" s="34">
        <f>2+3+8+9</f>
        <v>22</v>
      </c>
      <c r="E17" s="34">
        <v>21</v>
      </c>
      <c r="F17" s="34">
        <v>4</v>
      </c>
      <c r="G17" s="49">
        <v>42319</v>
      </c>
      <c r="H17" s="49">
        <v>42384</v>
      </c>
      <c r="I17" s="49">
        <v>42384</v>
      </c>
      <c r="J17" s="49">
        <v>42384</v>
      </c>
      <c r="K17" s="49">
        <v>42431</v>
      </c>
      <c r="L17" s="49">
        <v>42431</v>
      </c>
      <c r="M17" s="49">
        <v>42431</v>
      </c>
      <c r="N17" s="49">
        <v>42431</v>
      </c>
      <c r="O17" s="49">
        <v>42431</v>
      </c>
      <c r="P17" s="49">
        <v>42431</v>
      </c>
      <c r="Q17" s="49">
        <v>42431</v>
      </c>
      <c r="R17" s="49">
        <v>42431</v>
      </c>
      <c r="S17" s="49">
        <v>42457</v>
      </c>
      <c r="T17" s="49">
        <v>42457</v>
      </c>
      <c r="U17" s="49">
        <v>42457</v>
      </c>
      <c r="V17" s="49">
        <v>42457</v>
      </c>
      <c r="W17" s="49">
        <v>42457</v>
      </c>
      <c r="X17" s="49">
        <v>42457</v>
      </c>
      <c r="Y17" s="49">
        <v>42457</v>
      </c>
      <c r="Z17" s="49">
        <v>42457</v>
      </c>
      <c r="AA17" s="49">
        <v>42457</v>
      </c>
    </row>
    <row r="18" spans="1:27" x14ac:dyDescent="0.25">
      <c r="A18" s="62" t="s">
        <v>260</v>
      </c>
      <c r="B18" t="s">
        <v>459</v>
      </c>
      <c r="C18" t="s">
        <v>459</v>
      </c>
      <c r="D18" s="34">
        <f>2+3</f>
        <v>5</v>
      </c>
      <c r="E18" s="34">
        <v>5</v>
      </c>
      <c r="F18" s="34">
        <v>2</v>
      </c>
      <c r="G18" s="49">
        <v>42348</v>
      </c>
      <c r="H18" s="49">
        <v>42348</v>
      </c>
      <c r="I18" s="49">
        <v>42348</v>
      </c>
      <c r="J18" s="49">
        <v>42348</v>
      </c>
      <c r="K18" s="49">
        <v>42389</v>
      </c>
    </row>
    <row r="19" spans="1:27" x14ac:dyDescent="0.25">
      <c r="A19" s="5" t="s">
        <v>166</v>
      </c>
      <c r="B19" t="s">
        <v>459</v>
      </c>
      <c r="C19" t="s">
        <v>459</v>
      </c>
      <c r="D19" s="34">
        <f>4+3+5</f>
        <v>12</v>
      </c>
      <c r="E19" s="34">
        <v>11</v>
      </c>
      <c r="F19" s="34">
        <v>3</v>
      </c>
      <c r="G19" s="49">
        <v>42396</v>
      </c>
      <c r="H19" s="49">
        <v>42396</v>
      </c>
      <c r="I19" s="49">
        <v>42396</v>
      </c>
      <c r="J19" s="49">
        <v>42396</v>
      </c>
      <c r="K19" s="49">
        <v>42458</v>
      </c>
      <c r="L19" s="49">
        <v>42458</v>
      </c>
      <c r="M19" s="49">
        <v>42471</v>
      </c>
      <c r="N19" s="49">
        <v>42471</v>
      </c>
      <c r="O19" s="49">
        <v>42471</v>
      </c>
      <c r="P19" s="49">
        <v>42471</v>
      </c>
      <c r="Q19" s="49">
        <v>42471</v>
      </c>
    </row>
    <row r="20" spans="1:27" x14ac:dyDescent="0.25">
      <c r="A20" s="62" t="s">
        <v>173</v>
      </c>
      <c r="B20" t="s">
        <v>459</v>
      </c>
      <c r="C20" t="s">
        <v>459</v>
      </c>
      <c r="D20" s="34">
        <f>9+2+2</f>
        <v>13</v>
      </c>
      <c r="E20" s="34">
        <v>8</v>
      </c>
      <c r="F20" s="34">
        <v>4</v>
      </c>
      <c r="G20" s="49">
        <v>42320</v>
      </c>
      <c r="H20" s="49">
        <v>42320</v>
      </c>
      <c r="I20" s="49">
        <v>42382</v>
      </c>
      <c r="J20" s="49">
        <v>42382</v>
      </c>
      <c r="K20" s="49">
        <v>42432</v>
      </c>
      <c r="L20" s="49">
        <v>42432</v>
      </c>
      <c r="M20" s="49">
        <v>42474</v>
      </c>
      <c r="N20" s="49">
        <v>42474</v>
      </c>
    </row>
    <row r="21" spans="1:27" x14ac:dyDescent="0.25">
      <c r="A21" s="5" t="s">
        <v>185</v>
      </c>
      <c r="B21" t="s">
        <v>459</v>
      </c>
      <c r="C21" t="s">
        <v>459</v>
      </c>
      <c r="D21" s="34">
        <f>5+1+1+3</f>
        <v>10</v>
      </c>
      <c r="E21" s="34">
        <v>7</v>
      </c>
      <c r="F21" s="34">
        <v>4</v>
      </c>
      <c r="G21" s="49">
        <v>42305</v>
      </c>
      <c r="H21" s="49">
        <v>42305</v>
      </c>
      <c r="I21" s="49">
        <v>42321</v>
      </c>
      <c r="J21" s="49">
        <v>42345</v>
      </c>
      <c r="K21" s="49">
        <v>42402</v>
      </c>
      <c r="L21" s="49">
        <v>42402</v>
      </c>
      <c r="M21" s="49">
        <v>42402</v>
      </c>
    </row>
    <row r="22" spans="1:27" x14ac:dyDescent="0.25">
      <c r="C22" s="21" t="s">
        <v>517</v>
      </c>
      <c r="D22" s="21">
        <f>SUM(D2:D21)</f>
        <v>252</v>
      </c>
      <c r="E22" s="21">
        <f>SUM(E2:E21)</f>
        <v>218</v>
      </c>
      <c r="F22" s="21">
        <v>40</v>
      </c>
    </row>
    <row r="24" spans="1:27" x14ac:dyDescent="0.25">
      <c r="A24" s="5" t="s">
        <v>211</v>
      </c>
      <c r="B24" s="59">
        <v>1</v>
      </c>
      <c r="C24" s="60"/>
      <c r="D24" s="60">
        <v>42304</v>
      </c>
    </row>
    <row r="25" spans="1:27" s="53" customFormat="1" x14ac:dyDescent="0.25">
      <c r="A25" s="5" t="s">
        <v>185</v>
      </c>
      <c r="B25" s="59">
        <v>2</v>
      </c>
      <c r="C25" s="59"/>
      <c r="D25" s="60">
        <v>42305</v>
      </c>
    </row>
    <row r="26" spans="1:27" s="53" customFormat="1" x14ac:dyDescent="0.25">
      <c r="A26" s="5" t="s">
        <v>9</v>
      </c>
      <c r="B26" s="59">
        <v>3</v>
      </c>
      <c r="C26" s="59"/>
      <c r="D26" s="60">
        <v>42306</v>
      </c>
    </row>
    <row r="27" spans="1:27" x14ac:dyDescent="0.25">
      <c r="A27" s="5" t="s">
        <v>78</v>
      </c>
      <c r="B27" s="59">
        <v>3</v>
      </c>
      <c r="C27" s="59"/>
      <c r="D27" s="60">
        <v>42306</v>
      </c>
    </row>
    <row r="28" spans="1:27" x14ac:dyDescent="0.25">
      <c r="A28" s="5" t="s">
        <v>78</v>
      </c>
      <c r="B28" s="59">
        <v>4</v>
      </c>
      <c r="C28" s="59"/>
      <c r="D28" s="60">
        <v>42307</v>
      </c>
    </row>
    <row r="29" spans="1:27" s="53" customFormat="1" x14ac:dyDescent="0.25">
      <c r="A29" s="5" t="s">
        <v>9</v>
      </c>
      <c r="B29" s="59">
        <v>5</v>
      </c>
      <c r="C29" s="59"/>
      <c r="D29" s="60">
        <v>42310</v>
      </c>
    </row>
    <row r="30" spans="1:27" s="53" customFormat="1" x14ac:dyDescent="0.25">
      <c r="A30" s="5" t="s">
        <v>68</v>
      </c>
      <c r="B30" s="59">
        <v>6</v>
      </c>
      <c r="C30" s="59"/>
      <c r="D30" s="60">
        <v>42311</v>
      </c>
    </row>
    <row r="31" spans="1:27" x14ac:dyDescent="0.25">
      <c r="A31" s="61" t="s">
        <v>102</v>
      </c>
      <c r="B31" s="59">
        <v>7</v>
      </c>
      <c r="C31" s="59"/>
      <c r="D31" s="60">
        <v>42312</v>
      </c>
    </row>
    <row r="32" spans="1:27" s="53" customFormat="1" x14ac:dyDescent="0.25">
      <c r="A32" s="5" t="s">
        <v>52</v>
      </c>
      <c r="B32" s="59">
        <v>8</v>
      </c>
      <c r="C32" s="59"/>
      <c r="D32" s="60">
        <v>42318</v>
      </c>
    </row>
    <row r="33" spans="1:4" x14ac:dyDescent="0.25">
      <c r="A33" s="62" t="s">
        <v>111</v>
      </c>
      <c r="B33" s="59">
        <v>8</v>
      </c>
      <c r="C33" s="59"/>
      <c r="D33" s="60">
        <v>42318</v>
      </c>
    </row>
    <row r="34" spans="1:4" s="53" customFormat="1" x14ac:dyDescent="0.25">
      <c r="A34" s="5" t="s">
        <v>129</v>
      </c>
      <c r="B34" s="59">
        <v>9</v>
      </c>
      <c r="C34" s="59"/>
      <c r="D34" s="60">
        <v>42319</v>
      </c>
    </row>
    <row r="35" spans="1:4" x14ac:dyDescent="0.25">
      <c r="A35" s="62" t="s">
        <v>147</v>
      </c>
      <c r="B35" s="59">
        <v>9</v>
      </c>
      <c r="C35" s="59"/>
      <c r="D35" s="60">
        <v>42319</v>
      </c>
    </row>
    <row r="36" spans="1:4" x14ac:dyDescent="0.25">
      <c r="A36" s="62" t="s">
        <v>173</v>
      </c>
      <c r="B36" s="59">
        <v>10</v>
      </c>
      <c r="C36" s="59"/>
      <c r="D36" s="60">
        <v>42320</v>
      </c>
    </row>
    <row r="37" spans="1:4" s="53" customFormat="1" x14ac:dyDescent="0.25">
      <c r="A37" s="5" t="s">
        <v>185</v>
      </c>
      <c r="B37" s="59">
        <v>11</v>
      </c>
      <c r="C37" s="59"/>
      <c r="D37" s="60">
        <v>42321</v>
      </c>
    </row>
    <row r="38" spans="1:4" s="53" customFormat="1" x14ac:dyDescent="0.25">
      <c r="A38" s="5" t="s">
        <v>94</v>
      </c>
      <c r="B38" s="59">
        <v>11</v>
      </c>
      <c r="C38" s="59"/>
      <c r="D38" s="60">
        <v>42321</v>
      </c>
    </row>
    <row r="39" spans="1:4" s="53" customFormat="1" x14ac:dyDescent="0.25">
      <c r="A39" s="5" t="s">
        <v>52</v>
      </c>
      <c r="B39" s="59">
        <v>11</v>
      </c>
      <c r="C39" s="59"/>
      <c r="D39" s="60">
        <v>42321</v>
      </c>
    </row>
    <row r="40" spans="1:4" s="53" customFormat="1" x14ac:dyDescent="0.25">
      <c r="A40" s="5" t="s">
        <v>94</v>
      </c>
      <c r="B40" s="59">
        <v>12</v>
      </c>
      <c r="C40" s="59"/>
      <c r="D40" s="60">
        <v>42345</v>
      </c>
    </row>
    <row r="41" spans="1:4" s="53" customFormat="1" x14ac:dyDescent="0.25">
      <c r="A41" s="5" t="s">
        <v>52</v>
      </c>
      <c r="B41" s="59">
        <v>12</v>
      </c>
      <c r="C41" s="59"/>
      <c r="D41" s="60">
        <v>42345</v>
      </c>
    </row>
    <row r="42" spans="1:4" x14ac:dyDescent="0.25">
      <c r="A42" s="62" t="s">
        <v>260</v>
      </c>
      <c r="B42" s="59">
        <v>13</v>
      </c>
      <c r="C42" s="59"/>
      <c r="D42" s="60">
        <v>42348</v>
      </c>
    </row>
    <row r="43" spans="1:4" s="53" customFormat="1" x14ac:dyDescent="0.25">
      <c r="A43" s="5" t="s">
        <v>139</v>
      </c>
      <c r="B43" s="59">
        <v>14</v>
      </c>
      <c r="C43" s="59"/>
      <c r="D43" s="60">
        <v>42349</v>
      </c>
    </row>
    <row r="44" spans="1:4" x14ac:dyDescent="0.25">
      <c r="A44" s="62" t="s">
        <v>173</v>
      </c>
      <c r="B44" s="59">
        <v>15</v>
      </c>
      <c r="C44" s="59"/>
      <c r="D44" s="60">
        <v>42382</v>
      </c>
    </row>
    <row r="45" spans="1:4" s="53" customFormat="1" x14ac:dyDescent="0.25">
      <c r="A45" s="4" t="s">
        <v>121</v>
      </c>
      <c r="B45" s="59">
        <v>16</v>
      </c>
      <c r="C45" s="59"/>
      <c r="D45" s="60">
        <v>42383</v>
      </c>
    </row>
    <row r="46" spans="1:4" s="53" customFormat="1" x14ac:dyDescent="0.25">
      <c r="A46" s="5" t="s">
        <v>129</v>
      </c>
      <c r="B46" s="59">
        <v>16</v>
      </c>
      <c r="C46" s="59"/>
      <c r="D46" s="60">
        <v>42383</v>
      </c>
    </row>
    <row r="47" spans="1:4" x14ac:dyDescent="0.25">
      <c r="A47" s="62" t="s">
        <v>147</v>
      </c>
      <c r="B47" s="59">
        <v>17</v>
      </c>
      <c r="C47" s="59"/>
      <c r="D47" s="60">
        <v>42384</v>
      </c>
    </row>
    <row r="48" spans="1:4" x14ac:dyDescent="0.25">
      <c r="A48" s="5" t="s">
        <v>21</v>
      </c>
      <c r="B48" s="59">
        <v>15</v>
      </c>
      <c r="C48" s="59"/>
      <c r="D48" s="60">
        <v>42388</v>
      </c>
    </row>
    <row r="49" spans="1:4" x14ac:dyDescent="0.25">
      <c r="A49" s="62" t="s">
        <v>260</v>
      </c>
      <c r="B49" s="59">
        <v>18</v>
      </c>
      <c r="C49" s="59"/>
      <c r="D49" s="60">
        <v>42389</v>
      </c>
    </row>
    <row r="50" spans="1:4" x14ac:dyDescent="0.25">
      <c r="A50" s="61" t="s">
        <v>102</v>
      </c>
      <c r="B50" s="59">
        <v>18</v>
      </c>
      <c r="C50" s="59"/>
      <c r="D50" s="60">
        <v>42389</v>
      </c>
    </row>
    <row r="51" spans="1:4" x14ac:dyDescent="0.25">
      <c r="A51" s="59" t="s">
        <v>326</v>
      </c>
      <c r="B51" s="59">
        <v>19</v>
      </c>
      <c r="C51" s="59"/>
      <c r="D51" s="60">
        <v>42390</v>
      </c>
    </row>
    <row r="52" spans="1:4" s="53" customFormat="1" x14ac:dyDescent="0.25">
      <c r="A52" s="5" t="s">
        <v>139</v>
      </c>
      <c r="B52" s="59">
        <v>19</v>
      </c>
      <c r="C52" s="59"/>
      <c r="D52" s="60">
        <v>42390</v>
      </c>
    </row>
    <row r="53" spans="1:4" s="53" customFormat="1" x14ac:dyDescent="0.25">
      <c r="A53" s="5" t="s">
        <v>68</v>
      </c>
      <c r="B53" s="59">
        <v>20</v>
      </c>
      <c r="C53" s="59"/>
      <c r="D53" s="60">
        <v>42391</v>
      </c>
    </row>
    <row r="54" spans="1:4" s="53" customFormat="1" x14ac:dyDescent="0.25">
      <c r="A54" s="5" t="s">
        <v>94</v>
      </c>
      <c r="B54" s="59">
        <v>21</v>
      </c>
      <c r="C54" s="59"/>
      <c r="D54" s="60">
        <v>42396</v>
      </c>
    </row>
    <row r="55" spans="1:4" x14ac:dyDescent="0.25">
      <c r="A55" s="5" t="s">
        <v>166</v>
      </c>
      <c r="B55" s="59">
        <v>21</v>
      </c>
      <c r="C55" s="59"/>
      <c r="D55" s="60">
        <v>42396</v>
      </c>
    </row>
    <row r="56" spans="1:4" x14ac:dyDescent="0.25">
      <c r="A56" s="5" t="s">
        <v>211</v>
      </c>
      <c r="B56" s="58">
        <v>22</v>
      </c>
      <c r="C56" s="59"/>
      <c r="D56" s="60">
        <v>42397</v>
      </c>
    </row>
    <row r="57" spans="1:4" x14ac:dyDescent="0.25">
      <c r="A57" s="5" t="s">
        <v>86</v>
      </c>
      <c r="B57" s="58">
        <v>22</v>
      </c>
      <c r="C57" s="59"/>
      <c r="D57" s="60">
        <v>42397</v>
      </c>
    </row>
    <row r="58" spans="1:4" x14ac:dyDescent="0.25">
      <c r="A58" s="5" t="s">
        <v>41</v>
      </c>
      <c r="B58" s="58">
        <v>23</v>
      </c>
      <c r="C58" s="59"/>
      <c r="D58" s="60">
        <v>42398</v>
      </c>
    </row>
    <row r="59" spans="1:4" x14ac:dyDescent="0.25">
      <c r="A59" s="5" t="s">
        <v>68</v>
      </c>
      <c r="B59" s="58">
        <v>23</v>
      </c>
      <c r="C59" s="59"/>
      <c r="D59" s="60">
        <v>42398</v>
      </c>
    </row>
    <row r="60" spans="1:4" s="53" customFormat="1" x14ac:dyDescent="0.25">
      <c r="A60" s="5" t="s">
        <v>185</v>
      </c>
      <c r="B60" s="58">
        <v>24</v>
      </c>
      <c r="C60" s="59"/>
      <c r="D60" s="60">
        <v>42402</v>
      </c>
    </row>
    <row r="61" spans="1:4" x14ac:dyDescent="0.25">
      <c r="A61" s="5" t="s">
        <v>94</v>
      </c>
      <c r="B61" s="59">
        <v>24</v>
      </c>
      <c r="C61" s="59"/>
      <c r="D61" s="60">
        <v>42402</v>
      </c>
    </row>
    <row r="62" spans="1:4" s="53" customFormat="1" x14ac:dyDescent="0.25">
      <c r="A62" s="4" t="s">
        <v>121</v>
      </c>
      <c r="B62" s="59">
        <v>25</v>
      </c>
      <c r="C62" s="59"/>
      <c r="D62" s="60">
        <v>42403</v>
      </c>
    </row>
    <row r="63" spans="1:4" s="53" customFormat="1" x14ac:dyDescent="0.25">
      <c r="A63" s="5" t="s">
        <v>129</v>
      </c>
      <c r="B63" s="59">
        <v>26</v>
      </c>
      <c r="C63" s="59"/>
      <c r="D63" s="60">
        <v>42404</v>
      </c>
    </row>
    <row r="64" spans="1:4" x14ac:dyDescent="0.25">
      <c r="A64" s="59" t="s">
        <v>326</v>
      </c>
      <c r="B64" s="59">
        <v>26</v>
      </c>
      <c r="C64" s="59"/>
      <c r="D64" s="60">
        <v>42404</v>
      </c>
    </row>
    <row r="65" spans="1:4" x14ac:dyDescent="0.25">
      <c r="A65" s="5" t="s">
        <v>21</v>
      </c>
      <c r="B65" s="59">
        <v>27</v>
      </c>
      <c r="C65" s="59"/>
      <c r="D65" s="60">
        <v>42405</v>
      </c>
    </row>
    <row r="66" spans="1:4" s="53" customFormat="1" x14ac:dyDescent="0.25">
      <c r="A66" s="5" t="s">
        <v>52</v>
      </c>
      <c r="B66" s="59">
        <v>27</v>
      </c>
      <c r="C66" s="59"/>
      <c r="D66" s="60">
        <v>42405</v>
      </c>
    </row>
    <row r="67" spans="1:4" x14ac:dyDescent="0.25">
      <c r="A67" s="5" t="s">
        <v>86</v>
      </c>
      <c r="B67" s="58">
        <v>28</v>
      </c>
      <c r="C67" s="59"/>
      <c r="D67" s="60">
        <v>42430</v>
      </c>
    </row>
    <row r="68" spans="1:4" x14ac:dyDescent="0.25">
      <c r="A68" s="5" t="s">
        <v>78</v>
      </c>
      <c r="B68" s="58">
        <v>28</v>
      </c>
      <c r="C68" s="59"/>
      <c r="D68" s="60">
        <v>42430</v>
      </c>
    </row>
    <row r="69" spans="1:4" x14ac:dyDescent="0.25">
      <c r="A69" s="62" t="s">
        <v>147</v>
      </c>
      <c r="B69" s="58">
        <v>29</v>
      </c>
      <c r="C69" s="59"/>
      <c r="D69" s="60">
        <v>42431</v>
      </c>
    </row>
    <row r="70" spans="1:4" x14ac:dyDescent="0.25">
      <c r="A70" s="62" t="s">
        <v>173</v>
      </c>
      <c r="B70" s="58">
        <v>30</v>
      </c>
      <c r="C70" s="59"/>
      <c r="D70" s="60">
        <v>42432</v>
      </c>
    </row>
    <row r="71" spans="1:4" x14ac:dyDescent="0.25">
      <c r="A71" s="62" t="s">
        <v>147</v>
      </c>
      <c r="B71" s="58">
        <v>31</v>
      </c>
      <c r="D71" s="49">
        <v>42457</v>
      </c>
    </row>
    <row r="72" spans="1:4" x14ac:dyDescent="0.25">
      <c r="A72" s="5" t="s">
        <v>41</v>
      </c>
      <c r="B72" s="58">
        <v>32</v>
      </c>
      <c r="D72" s="49">
        <v>42458</v>
      </c>
    </row>
    <row r="73" spans="1:4" x14ac:dyDescent="0.25">
      <c r="A73" s="5" t="s">
        <v>166</v>
      </c>
      <c r="B73" s="58">
        <v>32</v>
      </c>
      <c r="D73" s="49">
        <v>42458</v>
      </c>
    </row>
    <row r="74" spans="1:4" x14ac:dyDescent="0.25">
      <c r="A74" s="5" t="s">
        <v>86</v>
      </c>
      <c r="B74" s="58">
        <v>33</v>
      </c>
      <c r="D74" s="49">
        <v>42459</v>
      </c>
    </row>
    <row r="75" spans="1:4" x14ac:dyDescent="0.25">
      <c r="A75" s="62" t="s">
        <v>111</v>
      </c>
      <c r="B75" s="58">
        <v>33</v>
      </c>
      <c r="D75" s="49">
        <v>42459</v>
      </c>
    </row>
    <row r="76" spans="1:4" x14ac:dyDescent="0.25">
      <c r="A76" s="5" t="s">
        <v>68</v>
      </c>
      <c r="B76" s="58">
        <v>34</v>
      </c>
      <c r="D76" s="49">
        <v>42460</v>
      </c>
    </row>
    <row r="77" spans="1:4" x14ac:dyDescent="0.25">
      <c r="A77" s="5" t="s">
        <v>78</v>
      </c>
      <c r="B77" s="58">
        <v>34</v>
      </c>
      <c r="D77" s="49">
        <v>42460</v>
      </c>
    </row>
    <row r="78" spans="1:4" x14ac:dyDescent="0.25">
      <c r="A78" s="59" t="s">
        <v>326</v>
      </c>
      <c r="B78" s="58">
        <v>35</v>
      </c>
      <c r="D78" s="49">
        <v>42461</v>
      </c>
    </row>
    <row r="79" spans="1:4" x14ac:dyDescent="0.25">
      <c r="A79" s="5" t="s">
        <v>166</v>
      </c>
      <c r="B79" s="58">
        <v>36</v>
      </c>
      <c r="D79" s="49">
        <v>42471</v>
      </c>
    </row>
    <row r="80" spans="1:4" x14ac:dyDescent="0.25">
      <c r="A80" s="5" t="s">
        <v>86</v>
      </c>
      <c r="B80" s="58">
        <v>36</v>
      </c>
      <c r="D80" s="49">
        <v>42471</v>
      </c>
    </row>
    <row r="81" spans="1:4" x14ac:dyDescent="0.25">
      <c r="A81" s="5" t="s">
        <v>21</v>
      </c>
      <c r="B81" s="58">
        <v>37</v>
      </c>
      <c r="D81" s="49">
        <v>42472</v>
      </c>
    </row>
    <row r="82" spans="1:4" x14ac:dyDescent="0.25">
      <c r="A82" s="59" t="s">
        <v>326</v>
      </c>
      <c r="B82" s="58">
        <v>37</v>
      </c>
      <c r="D82" s="49">
        <v>42472</v>
      </c>
    </row>
    <row r="83" spans="1:4" x14ac:dyDescent="0.25">
      <c r="A83" s="5" t="s">
        <v>211</v>
      </c>
      <c r="B83" s="58">
        <v>38</v>
      </c>
      <c r="D83" s="49">
        <v>42473</v>
      </c>
    </row>
    <row r="84" spans="1:4" x14ac:dyDescent="0.25">
      <c r="A84" s="4" t="s">
        <v>121</v>
      </c>
      <c r="B84" s="58">
        <v>38</v>
      </c>
      <c r="D84" s="49">
        <v>42473</v>
      </c>
    </row>
    <row r="85" spans="1:4" x14ac:dyDescent="0.25">
      <c r="A85" s="62" t="s">
        <v>173</v>
      </c>
      <c r="B85" s="58">
        <v>39</v>
      </c>
      <c r="D85" s="49">
        <v>42474</v>
      </c>
    </row>
    <row r="86" spans="1:4" x14ac:dyDescent="0.25">
      <c r="A86" s="5" t="s">
        <v>129</v>
      </c>
      <c r="B86" s="58">
        <v>40</v>
      </c>
      <c r="D86" s="49">
        <v>42475</v>
      </c>
    </row>
    <row r="87" spans="1:4" x14ac:dyDescent="0.25">
      <c r="A87" s="62" t="s">
        <v>111</v>
      </c>
      <c r="B87" s="58">
        <v>40</v>
      </c>
      <c r="D87" s="49">
        <v>42475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4" workbookViewId="0">
      <selection activeCell="B37" sqref="B37"/>
    </sheetView>
  </sheetViews>
  <sheetFormatPr defaultRowHeight="15" x14ac:dyDescent="0.25"/>
  <cols>
    <col min="1" max="1" width="20.140625" customWidth="1"/>
    <col min="2" max="2" width="29.42578125" customWidth="1"/>
    <col min="3" max="3" width="26.7109375" customWidth="1"/>
    <col min="4" max="4" width="35.42578125" customWidth="1"/>
    <col min="5" max="5" width="16.140625" customWidth="1"/>
  </cols>
  <sheetData>
    <row r="1" spans="1:5" ht="21" x14ac:dyDescent="0.35">
      <c r="A1" s="66" t="s">
        <v>265</v>
      </c>
      <c r="B1" s="66"/>
      <c r="C1" s="66"/>
      <c r="D1" s="66"/>
      <c r="E1" s="66"/>
    </row>
    <row r="2" spans="1:5" ht="15.75" x14ac:dyDescent="0.25">
      <c r="A2" s="22" t="s">
        <v>2</v>
      </c>
      <c r="B2" s="22" t="s">
        <v>198</v>
      </c>
      <c r="C2" s="22" t="s">
        <v>199</v>
      </c>
      <c r="D2" s="22" t="s">
        <v>200</v>
      </c>
      <c r="E2" s="23"/>
    </row>
    <row r="3" spans="1:5" x14ac:dyDescent="0.25">
      <c r="A3" s="63" t="s">
        <v>10</v>
      </c>
      <c r="B3" s="63" t="s">
        <v>212</v>
      </c>
      <c r="C3" s="16" t="s">
        <v>201</v>
      </c>
      <c r="D3" s="13" t="s">
        <v>202</v>
      </c>
      <c r="E3" s="16" t="s">
        <v>205</v>
      </c>
    </row>
    <row r="4" spans="1:5" x14ac:dyDescent="0.25">
      <c r="A4" s="64"/>
      <c r="B4" s="64"/>
      <c r="C4" s="16" t="s">
        <v>203</v>
      </c>
      <c r="D4" s="13" t="s">
        <v>204</v>
      </c>
      <c r="E4" s="16" t="s">
        <v>205</v>
      </c>
    </row>
    <row r="5" spans="1:5" x14ac:dyDescent="0.25">
      <c r="A5" s="64"/>
      <c r="B5" s="64"/>
      <c r="C5" s="16" t="s">
        <v>206</v>
      </c>
      <c r="D5" s="13" t="s">
        <v>207</v>
      </c>
      <c r="E5" s="16" t="s">
        <v>208</v>
      </c>
    </row>
    <row r="6" spans="1:5" x14ac:dyDescent="0.25">
      <c r="A6" s="65"/>
      <c r="B6" s="65"/>
      <c r="C6" s="16" t="s">
        <v>209</v>
      </c>
      <c r="D6" s="13" t="s">
        <v>210</v>
      </c>
      <c r="E6" s="16" t="s">
        <v>208</v>
      </c>
    </row>
    <row r="7" spans="1:5" x14ac:dyDescent="0.25">
      <c r="A7" s="16" t="s">
        <v>53</v>
      </c>
      <c r="B7" s="26" t="s">
        <v>52</v>
      </c>
      <c r="C7" s="26"/>
      <c r="D7" s="27"/>
      <c r="E7" s="16"/>
    </row>
    <row r="8" spans="1:5" x14ac:dyDescent="0.25">
      <c r="A8" s="63" t="s">
        <v>61</v>
      </c>
      <c r="B8" s="63" t="s">
        <v>211</v>
      </c>
      <c r="C8" s="16" t="s">
        <v>213</v>
      </c>
      <c r="D8" s="13" t="s">
        <v>214</v>
      </c>
      <c r="E8" s="16" t="s">
        <v>205</v>
      </c>
    </row>
    <row r="9" spans="1:5" x14ac:dyDescent="0.25">
      <c r="A9" s="64"/>
      <c r="B9" s="64"/>
      <c r="C9" s="16" t="s">
        <v>215</v>
      </c>
      <c r="D9" s="13" t="s">
        <v>216</v>
      </c>
      <c r="E9" s="16" t="s">
        <v>205</v>
      </c>
    </row>
    <row r="10" spans="1:5" x14ac:dyDescent="0.25">
      <c r="A10" s="64"/>
      <c r="B10" s="64"/>
      <c r="C10" s="16" t="s">
        <v>217</v>
      </c>
      <c r="D10" s="13" t="s">
        <v>218</v>
      </c>
      <c r="E10" s="16" t="s">
        <v>208</v>
      </c>
    </row>
    <row r="11" spans="1:5" x14ac:dyDescent="0.25">
      <c r="A11" s="64"/>
      <c r="B11" s="64"/>
      <c r="C11" s="16" t="s">
        <v>219</v>
      </c>
      <c r="D11" s="13" t="s">
        <v>220</v>
      </c>
      <c r="E11" s="16" t="s">
        <v>208</v>
      </c>
    </row>
    <row r="12" spans="1:5" x14ac:dyDescent="0.25">
      <c r="A12" s="65"/>
      <c r="B12" s="65"/>
      <c r="C12" s="16" t="s">
        <v>221</v>
      </c>
      <c r="D12" s="13" t="s">
        <v>222</v>
      </c>
      <c r="E12" s="16" t="s">
        <v>223</v>
      </c>
    </row>
    <row r="13" spans="1:5" x14ac:dyDescent="0.25">
      <c r="A13" s="63" t="s">
        <v>69</v>
      </c>
      <c r="B13" s="63" t="s">
        <v>68</v>
      </c>
      <c r="C13" s="16" t="s">
        <v>224</v>
      </c>
      <c r="D13" s="13" t="s">
        <v>225</v>
      </c>
      <c r="E13" s="16" t="s">
        <v>205</v>
      </c>
    </row>
    <row r="14" spans="1:5" x14ac:dyDescent="0.25">
      <c r="A14" s="65"/>
      <c r="B14" s="65"/>
      <c r="C14" s="16" t="s">
        <v>226</v>
      </c>
      <c r="D14" s="13" t="s">
        <v>227</v>
      </c>
      <c r="E14" s="16" t="s">
        <v>208</v>
      </c>
    </row>
    <row r="15" spans="1:5" x14ac:dyDescent="0.25">
      <c r="A15" s="63" t="s">
        <v>76</v>
      </c>
      <c r="B15" s="63" t="s">
        <v>75</v>
      </c>
      <c r="C15" s="16" t="s">
        <v>228</v>
      </c>
      <c r="D15" s="13" t="s">
        <v>229</v>
      </c>
      <c r="E15" s="16" t="s">
        <v>205</v>
      </c>
    </row>
    <row r="16" spans="1:5" x14ac:dyDescent="0.25">
      <c r="A16" s="65"/>
      <c r="B16" s="65"/>
      <c r="C16" s="16" t="s">
        <v>230</v>
      </c>
      <c r="D16" s="13" t="s">
        <v>231</v>
      </c>
      <c r="E16" s="16" t="s">
        <v>208</v>
      </c>
    </row>
    <row r="17" spans="1:5" x14ac:dyDescent="0.25">
      <c r="A17" s="16" t="s">
        <v>109</v>
      </c>
      <c r="B17" s="16" t="s">
        <v>111</v>
      </c>
      <c r="C17" s="16" t="s">
        <v>232</v>
      </c>
      <c r="D17" s="13" t="s">
        <v>233</v>
      </c>
      <c r="E17" s="16" t="s">
        <v>205</v>
      </c>
    </row>
    <row r="18" spans="1:5" x14ac:dyDescent="0.25">
      <c r="A18" s="63" t="s">
        <v>122</v>
      </c>
      <c r="B18" s="63" t="s">
        <v>129</v>
      </c>
      <c r="C18" s="16" t="s">
        <v>234</v>
      </c>
      <c r="D18" s="13" t="s">
        <v>235</v>
      </c>
      <c r="E18" s="16" t="s">
        <v>205</v>
      </c>
    </row>
    <row r="19" spans="1:5" x14ac:dyDescent="0.25">
      <c r="A19" s="65"/>
      <c r="B19" s="65"/>
      <c r="C19" s="16" t="s">
        <v>236</v>
      </c>
      <c r="D19" s="13" t="s">
        <v>237</v>
      </c>
      <c r="E19" s="16" t="s">
        <v>208</v>
      </c>
    </row>
    <row r="20" spans="1:5" x14ac:dyDescent="0.25">
      <c r="A20" s="16" t="s">
        <v>140</v>
      </c>
      <c r="B20" s="16" t="s">
        <v>139</v>
      </c>
      <c r="C20" s="16" t="s">
        <v>238</v>
      </c>
      <c r="D20" s="13" t="s">
        <v>239</v>
      </c>
      <c r="E20" s="16" t="s">
        <v>205</v>
      </c>
    </row>
    <row r="21" spans="1:5" x14ac:dyDescent="0.25">
      <c r="A21" s="63" t="s">
        <v>148</v>
      </c>
      <c r="B21" s="63" t="s">
        <v>147</v>
      </c>
      <c r="C21" s="16" t="s">
        <v>240</v>
      </c>
      <c r="D21" s="13" t="s">
        <v>241</v>
      </c>
      <c r="E21" s="16" t="s">
        <v>205</v>
      </c>
    </row>
    <row r="22" spans="1:5" x14ac:dyDescent="0.25">
      <c r="A22" s="64"/>
      <c r="B22" s="64"/>
      <c r="C22" s="16" t="s">
        <v>242</v>
      </c>
      <c r="D22" s="13" t="s">
        <v>243</v>
      </c>
      <c r="E22" s="16" t="s">
        <v>205</v>
      </c>
    </row>
    <row r="23" spans="1:5" x14ac:dyDescent="0.25">
      <c r="A23" s="64"/>
      <c r="B23" s="64"/>
      <c r="C23" s="16" t="s">
        <v>244</v>
      </c>
      <c r="D23" s="13" t="s">
        <v>245</v>
      </c>
      <c r="E23" s="16" t="s">
        <v>205</v>
      </c>
    </row>
    <row r="24" spans="1:5" x14ac:dyDescent="0.25">
      <c r="A24" s="64"/>
      <c r="B24" s="64"/>
      <c r="C24" s="16" t="s">
        <v>246</v>
      </c>
      <c r="D24" s="13" t="s">
        <v>247</v>
      </c>
      <c r="E24" s="16" t="s">
        <v>208</v>
      </c>
    </row>
    <row r="25" spans="1:5" x14ac:dyDescent="0.25">
      <c r="A25" s="65"/>
      <c r="B25" s="65"/>
      <c r="C25" s="16" t="s">
        <v>248</v>
      </c>
      <c r="D25" s="13" t="s">
        <v>249</v>
      </c>
      <c r="E25" s="16" t="s">
        <v>223</v>
      </c>
    </row>
    <row r="26" spans="1:5" x14ac:dyDescent="0.25">
      <c r="A26" s="63" t="s">
        <v>167</v>
      </c>
      <c r="B26" s="63" t="s">
        <v>166</v>
      </c>
      <c r="C26" s="16" t="s">
        <v>250</v>
      </c>
      <c r="D26" s="13" t="s">
        <v>251</v>
      </c>
      <c r="E26" s="16" t="s">
        <v>205</v>
      </c>
    </row>
    <row r="27" spans="1:5" x14ac:dyDescent="0.25">
      <c r="A27" s="65"/>
      <c r="B27" s="65"/>
      <c r="C27" s="16" t="s">
        <v>252</v>
      </c>
      <c r="D27" s="13" t="s">
        <v>253</v>
      </c>
      <c r="E27" s="16" t="s">
        <v>223</v>
      </c>
    </row>
    <row r="28" spans="1:5" x14ac:dyDescent="0.25">
      <c r="A28" s="63" t="s">
        <v>156</v>
      </c>
      <c r="B28" s="63" t="s">
        <v>260</v>
      </c>
      <c r="C28" s="16" t="s">
        <v>261</v>
      </c>
      <c r="D28" s="13" t="s">
        <v>262</v>
      </c>
      <c r="E28" s="16" t="s">
        <v>208</v>
      </c>
    </row>
    <row r="29" spans="1:5" x14ac:dyDescent="0.25">
      <c r="A29" s="65"/>
      <c r="B29" s="65"/>
      <c r="C29" s="16" t="s">
        <v>263</v>
      </c>
      <c r="D29" s="13" t="s">
        <v>264</v>
      </c>
      <c r="E29" s="16" t="s">
        <v>223</v>
      </c>
    </row>
    <row r="30" spans="1:5" x14ac:dyDescent="0.25">
      <c r="A30" s="63" t="s">
        <v>197</v>
      </c>
      <c r="B30" s="63" t="s">
        <v>196</v>
      </c>
      <c r="C30" s="16" t="s">
        <v>254</v>
      </c>
      <c r="D30" s="13" t="s">
        <v>255</v>
      </c>
      <c r="E30" s="16" t="s">
        <v>205</v>
      </c>
    </row>
    <row r="31" spans="1:5" x14ac:dyDescent="0.25">
      <c r="A31" s="64"/>
      <c r="B31" s="64"/>
      <c r="C31" s="16" t="s">
        <v>256</v>
      </c>
      <c r="D31" s="13" t="s">
        <v>257</v>
      </c>
      <c r="E31" s="16" t="s">
        <v>205</v>
      </c>
    </row>
    <row r="32" spans="1:5" x14ac:dyDescent="0.25">
      <c r="A32" s="65"/>
      <c r="B32" s="65"/>
      <c r="C32" s="16" t="s">
        <v>258</v>
      </c>
      <c r="D32" s="13" t="s">
        <v>259</v>
      </c>
      <c r="E32" s="16" t="s">
        <v>205</v>
      </c>
    </row>
    <row r="33" spans="1:5" x14ac:dyDescent="0.25">
      <c r="A33" s="16"/>
      <c r="B33" s="16"/>
      <c r="C33" s="16"/>
      <c r="D33" s="16"/>
      <c r="E33" s="16"/>
    </row>
    <row r="34" spans="1:5" x14ac:dyDescent="0.25">
      <c r="A34" s="16"/>
      <c r="B34" s="16"/>
      <c r="C34" s="16"/>
      <c r="D34" s="16"/>
      <c r="E34" s="16"/>
    </row>
  </sheetData>
  <mergeCells count="19">
    <mergeCell ref="A13:A14"/>
    <mergeCell ref="B13:B14"/>
    <mergeCell ref="A1:E1"/>
    <mergeCell ref="A3:A6"/>
    <mergeCell ref="B3:B6"/>
    <mergeCell ref="A8:A12"/>
    <mergeCell ref="B8:B12"/>
    <mergeCell ref="A15:A16"/>
    <mergeCell ref="B15:B16"/>
    <mergeCell ref="A18:A19"/>
    <mergeCell ref="B18:B19"/>
    <mergeCell ref="A21:A25"/>
    <mergeCell ref="B21:B25"/>
    <mergeCell ref="A26:A27"/>
    <mergeCell ref="B26:B27"/>
    <mergeCell ref="A28:A29"/>
    <mergeCell ref="B28:B29"/>
    <mergeCell ref="A30:A32"/>
    <mergeCell ref="B30:B32"/>
  </mergeCells>
  <hyperlinks>
    <hyperlink ref="D3" r:id="rId1"/>
    <hyperlink ref="D4" r:id="rId2"/>
    <hyperlink ref="D5" r:id="rId3"/>
    <hyperlink ref="D6" r:id="rId4"/>
    <hyperlink ref="D8" r:id="rId5"/>
    <hyperlink ref="D9" r:id="rId6"/>
    <hyperlink ref="D10" r:id="rId7"/>
    <hyperlink ref="D11" r:id="rId8"/>
    <hyperlink ref="D12" r:id="rId9"/>
    <hyperlink ref="D13" r:id="rId10"/>
    <hyperlink ref="D14" r:id="rId11"/>
    <hyperlink ref="D15" r:id="rId12"/>
    <hyperlink ref="D16" r:id="rId13"/>
    <hyperlink ref="D17" r:id="rId14"/>
    <hyperlink ref="D18" r:id="rId15"/>
    <hyperlink ref="D19" r:id="rId16"/>
    <hyperlink ref="D20" r:id="rId17"/>
    <hyperlink ref="D21" r:id="rId18"/>
    <hyperlink ref="D22" r:id="rId19"/>
    <hyperlink ref="D23" r:id="rId20"/>
    <hyperlink ref="D24" r:id="rId21"/>
    <hyperlink ref="D25" r:id="rId22"/>
    <hyperlink ref="D26" r:id="rId23"/>
    <hyperlink ref="D27" r:id="rId24"/>
    <hyperlink ref="D30" r:id="rId25"/>
    <hyperlink ref="D31" r:id="rId26"/>
    <hyperlink ref="D32" r:id="rId27"/>
    <hyperlink ref="D28" r:id="rId28"/>
    <hyperlink ref="D29" r:id="rId29"/>
  </hyperlinks>
  <pageMargins left="0.7" right="0.7" top="0.75" bottom="0.75" header="0.3" footer="0.3"/>
  <pageSetup orientation="portrait" horizontalDpi="0" verticalDpi="0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Physics Teachers Contact Info</vt:lpstr>
      <vt:lpstr>DAYs</vt:lpstr>
      <vt:lpstr>Schools</vt:lpstr>
      <vt:lpstr>Replies</vt:lpstr>
      <vt:lpstr>Email</vt:lpstr>
      <vt:lpstr>Campus Contact Information</vt:lpstr>
      <vt:lpstr>Visits</vt:lpstr>
      <vt:lpstr>Math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cgutierrez</dc:creator>
  <cp:lastModifiedBy>DAY</cp:lastModifiedBy>
  <cp:lastPrinted>2015-12-06T23:35:14Z</cp:lastPrinted>
  <dcterms:created xsi:type="dcterms:W3CDTF">2015-08-17T19:42:17Z</dcterms:created>
  <dcterms:modified xsi:type="dcterms:W3CDTF">2016-04-28T20:14:55Z</dcterms:modified>
</cp:coreProperties>
</file>